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32" documentId="13_ncr:1_{E72CB926-95DF-44F4-A21B-48800EF1057A}" xr6:coauthVersionLast="47" xr6:coauthVersionMax="47" xr10:uidLastSave="{C7634DA0-DBB7-4E35-ABEC-7F2B08F0924B}"/>
  <bookViews>
    <workbookView xWindow="-120" yWindow="-120" windowWidth="29040" windowHeight="15720" tabRatio="931" firstSheet="3" activeTab="2" xr2:uid="{00000000-000D-0000-FFFF-FFFF00000000}"/>
  </bookViews>
  <sheets>
    <sheet name="＜見本＞別紙1-1（基本項目）" sheetId="17" state="hidden" r:id="rId1"/>
    <sheet name="＜見本＞別紙1-2（加算項目）" sheetId="18" state="hidden" r:id="rId2"/>
    <sheet name="＜見本＞入力シート " sheetId="19" r:id="rId3"/>
    <sheet name="入力シート" sheetId="2" r:id="rId4"/>
    <sheet name="別紙1-1（基本項目）" sheetId="3" r:id="rId5"/>
    <sheet name="別紙1-2（加算項目）" sheetId="5" r:id="rId6"/>
  </sheets>
  <definedNames>
    <definedName name="_xlnm._FilterDatabase" localSheetId="2" hidden="1">'＜見本＞入力シート '!#REF!</definedName>
    <definedName name="_xlnm._FilterDatabase" localSheetId="3" hidden="1">入力シート!#REF!</definedName>
    <definedName name="_xlnm.Print_Area" localSheetId="2">'＜見本＞入力シート '!$A$1:$BP$80</definedName>
    <definedName name="_xlnm.Print_Area" localSheetId="0">'＜見本＞別紙1-1（基本項目）'!$A$1:$AU$72</definedName>
    <definedName name="_xlnm.Print_Area" localSheetId="1">'＜見本＞別紙1-2（加算項目）'!$A$1:$AU$47</definedName>
    <definedName name="_xlnm.Print_Area" localSheetId="3">入力シート!$A$1:$BP$80</definedName>
    <definedName name="_xlnm.Print_Area" localSheetId="4">'別紙1-1（基本項目）'!$A$1:$AT$87</definedName>
    <definedName name="_xlnm.Print_Area" localSheetId="5">'別紙1-2（加算項目）'!$A$1:$AU$53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3" l="1"/>
  <c r="M7" i="3"/>
  <c r="N7" i="3"/>
  <c r="L8" i="3"/>
  <c r="M8" i="3"/>
  <c r="N8" i="3"/>
  <c r="L9" i="3"/>
  <c r="M9" i="3"/>
  <c r="N9" i="3"/>
  <c r="L10" i="3"/>
  <c r="M10" i="3"/>
  <c r="N10" i="3"/>
  <c r="L11" i="3"/>
  <c r="M11" i="3"/>
  <c r="N11" i="3"/>
  <c r="L12" i="3"/>
  <c r="M12" i="3"/>
  <c r="N12" i="3"/>
  <c r="L13" i="3"/>
  <c r="M13" i="3"/>
  <c r="N13" i="3"/>
  <c r="L14" i="3"/>
  <c r="M14" i="3"/>
  <c r="N14" i="3"/>
  <c r="L15" i="3"/>
  <c r="M15" i="3"/>
  <c r="N15" i="3"/>
  <c r="L16" i="3"/>
  <c r="M16" i="3"/>
  <c r="N16" i="3"/>
  <c r="L17" i="3"/>
  <c r="M17" i="3"/>
  <c r="N17" i="3"/>
  <c r="L18" i="3"/>
  <c r="M18" i="3"/>
  <c r="N18" i="3"/>
  <c r="L19" i="3"/>
  <c r="M19" i="3"/>
  <c r="N19" i="3"/>
  <c r="L20" i="3"/>
  <c r="M20" i="3"/>
  <c r="N20" i="3"/>
  <c r="L21" i="3"/>
  <c r="M21" i="3"/>
  <c r="N21" i="3"/>
  <c r="T8" i="3"/>
  <c r="T9" i="3"/>
  <c r="T10" i="3"/>
  <c r="T11" i="3"/>
  <c r="T12" i="3"/>
  <c r="T13" i="3"/>
  <c r="T14" i="3"/>
  <c r="T15" i="3"/>
  <c r="T16" i="3"/>
  <c r="T17" i="3"/>
  <c r="T18" i="3"/>
  <c r="T19" i="3"/>
  <c r="T20" i="3"/>
  <c r="T21" i="3"/>
  <c r="T7" i="3"/>
  <c r="AJ11" i="2"/>
  <c r="AJ12" i="2"/>
  <c r="AJ13" i="2"/>
  <c r="AJ14" i="2"/>
  <c r="AJ15" i="2"/>
  <c r="AJ16" i="2"/>
  <c r="AJ17" i="2"/>
  <c r="AJ18" i="2"/>
  <c r="AJ19" i="2"/>
  <c r="AJ20" i="2"/>
  <c r="AJ21" i="2"/>
  <c r="AJ22" i="2"/>
  <c r="AJ23" i="2"/>
  <c r="AJ24" i="2"/>
  <c r="AJ10" i="2"/>
  <c r="AJ11" i="19" l="1"/>
  <c r="AJ12" i="19"/>
  <c r="AJ13" i="19"/>
  <c r="AJ14" i="19"/>
  <c r="AJ15" i="19"/>
  <c r="AJ16" i="19"/>
  <c r="AJ17" i="19"/>
  <c r="AJ18" i="19"/>
  <c r="AJ19" i="19"/>
  <c r="AJ20" i="19"/>
  <c r="AJ21" i="19"/>
  <c r="AJ22" i="19"/>
  <c r="AJ23" i="19"/>
  <c r="AJ24" i="19"/>
  <c r="AJ10" i="19"/>
  <c r="AG1" i="3"/>
  <c r="AH1" i="5"/>
  <c r="AA1" i="5"/>
  <c r="Z1" i="3"/>
  <c r="BD73" i="19" l="1"/>
  <c r="AZ73" i="19"/>
  <c r="AN73" i="19"/>
  <c r="AJ73" i="19"/>
  <c r="BD72" i="19"/>
  <c r="AZ72" i="19"/>
  <c r="AN72" i="19"/>
  <c r="AJ72" i="19"/>
  <c r="BD71" i="19"/>
  <c r="AZ71" i="19"/>
  <c r="AN71" i="19"/>
  <c r="AJ71" i="19"/>
  <c r="BD70" i="19"/>
  <c r="AZ70" i="19"/>
  <c r="AJ70" i="19"/>
  <c r="AN70" i="19" s="1"/>
  <c r="BD69" i="19"/>
  <c r="AZ69" i="19"/>
  <c r="AJ69" i="19"/>
  <c r="AN69" i="19" s="1"/>
  <c r="BT65" i="19"/>
  <c r="BX65" i="19" s="1"/>
  <c r="BD65" i="19"/>
  <c r="AZ65" i="19"/>
  <c r="AN65" i="19"/>
  <c r="AJ65" i="19"/>
  <c r="BT64" i="19"/>
  <c r="BX64" i="19" s="1"/>
  <c r="BD64" i="19"/>
  <c r="AZ64" i="19"/>
  <c r="AN64" i="19"/>
  <c r="AJ64" i="19"/>
  <c r="BT63" i="19"/>
  <c r="BX63" i="19" s="1"/>
  <c r="AZ63" i="19"/>
  <c r="BD63" i="19" s="1"/>
  <c r="AN63" i="19"/>
  <c r="AJ63" i="19"/>
  <c r="BT62" i="19"/>
  <c r="BX62" i="19" s="1"/>
  <c r="AZ62" i="19"/>
  <c r="BD62" i="19" s="1"/>
  <c r="AJ62" i="19"/>
  <c r="AN62" i="19" s="1"/>
  <c r="BT61" i="19"/>
  <c r="BX61" i="19" s="1"/>
  <c r="AZ61" i="19"/>
  <c r="BD61" i="19" s="1"/>
  <c r="AJ61" i="19"/>
  <c r="AN61" i="19" s="1"/>
  <c r="BF55" i="19"/>
  <c r="AZ55" i="19"/>
  <c r="AW55" i="19"/>
  <c r="AH55" i="19"/>
  <c r="AN55" i="19" s="1"/>
  <c r="AE55" i="19"/>
  <c r="BF54" i="19"/>
  <c r="AZ54" i="19"/>
  <c r="AW54" i="19"/>
  <c r="AH54" i="19"/>
  <c r="AN54" i="19" s="1"/>
  <c r="AE54" i="19"/>
  <c r="BF53" i="19"/>
  <c r="AZ53" i="19"/>
  <c r="AW53" i="19"/>
  <c r="AH53" i="19"/>
  <c r="AN53" i="19" s="1"/>
  <c r="AE53" i="19"/>
  <c r="BF52" i="19"/>
  <c r="AZ52" i="19"/>
  <c r="AW52" i="19"/>
  <c r="AH52" i="19"/>
  <c r="AN52" i="19" s="1"/>
  <c r="AE52" i="19"/>
  <c r="BC52" i="19" s="1"/>
  <c r="BF51" i="19"/>
  <c r="AZ51" i="19"/>
  <c r="AW51" i="19"/>
  <c r="AH51" i="19"/>
  <c r="AN51" i="19" s="1"/>
  <c r="AE51" i="19"/>
  <c r="BC51" i="19" s="1"/>
  <c r="BF46" i="19"/>
  <c r="AZ46" i="19"/>
  <c r="AW46" i="19"/>
  <c r="AH46" i="19"/>
  <c r="AN46" i="19" s="1"/>
  <c r="AE46" i="19"/>
  <c r="BF45" i="19"/>
  <c r="AZ45" i="19"/>
  <c r="AW45" i="19"/>
  <c r="AH45" i="19"/>
  <c r="AN45" i="19" s="1"/>
  <c r="AE45" i="19"/>
  <c r="BF44" i="19"/>
  <c r="AZ44" i="19"/>
  <c r="AW44" i="19"/>
  <c r="AH44" i="19"/>
  <c r="AN44" i="19" s="1"/>
  <c r="AE44" i="19"/>
  <c r="BC44" i="19" s="1"/>
  <c r="BF43" i="19"/>
  <c r="AZ43" i="19"/>
  <c r="AW43" i="19"/>
  <c r="AH43" i="19"/>
  <c r="AN43" i="19" s="1"/>
  <c r="AE43" i="19"/>
  <c r="BC43" i="19" s="1"/>
  <c r="BF42" i="19"/>
  <c r="AZ42" i="19"/>
  <c r="AW42" i="19"/>
  <c r="AH42" i="19"/>
  <c r="AN42" i="19" s="1"/>
  <c r="AE42" i="19"/>
  <c r="AZ37" i="19"/>
  <c r="AW37" i="19"/>
  <c r="AH37" i="19"/>
  <c r="AN37" i="19" s="1"/>
  <c r="AE37" i="19"/>
  <c r="AZ36" i="19"/>
  <c r="AW36" i="19"/>
  <c r="AH36" i="19"/>
  <c r="AN36" i="19" s="1"/>
  <c r="AE36" i="19"/>
  <c r="AZ35" i="19"/>
  <c r="AW35" i="19"/>
  <c r="AH35" i="19"/>
  <c r="AN35" i="19" s="1"/>
  <c r="AE35" i="19"/>
  <c r="AZ34" i="19"/>
  <c r="AW34" i="19"/>
  <c r="AH34" i="19"/>
  <c r="AN34" i="19" s="1"/>
  <c r="AE34" i="19"/>
  <c r="AZ33" i="19"/>
  <c r="AW33" i="19"/>
  <c r="AH33" i="19"/>
  <c r="AN33" i="19" s="1"/>
  <c r="AE33" i="19"/>
  <c r="AZ32" i="19"/>
  <c r="AW32" i="19"/>
  <c r="AH32" i="19"/>
  <c r="AN32" i="19" s="1"/>
  <c r="AE32" i="19"/>
  <c r="AZ31" i="19"/>
  <c r="AW31" i="19"/>
  <c r="AH31" i="19"/>
  <c r="AN31" i="19" s="1"/>
  <c r="AE31" i="19"/>
  <c r="AZ30" i="19"/>
  <c r="AW30" i="19"/>
  <c r="AH30" i="19"/>
  <c r="AN30" i="19" s="1"/>
  <c r="AE30" i="19"/>
  <c r="AZ29" i="19"/>
  <c r="AW29" i="19"/>
  <c r="AH29" i="19"/>
  <c r="AN29" i="19" s="1"/>
  <c r="AE29" i="19"/>
  <c r="AZ28" i="19"/>
  <c r="AW28" i="19"/>
  <c r="AH28" i="19"/>
  <c r="AN28" i="19" s="1"/>
  <c r="AE28" i="19"/>
  <c r="AH28" i="5"/>
  <c r="AH27" i="5"/>
  <c r="AH26" i="5"/>
  <c r="AH25" i="5"/>
  <c r="AH24" i="5"/>
  <c r="BC45" i="19" l="1"/>
  <c r="AK45" i="19"/>
  <c r="AK46" i="19"/>
  <c r="AQ46" i="19" s="1"/>
  <c r="BC53" i="19"/>
  <c r="AK53" i="19"/>
  <c r="AQ53" i="19" s="1"/>
  <c r="AQ45" i="19"/>
  <c r="AK28" i="19"/>
  <c r="AQ28" i="19" s="1"/>
  <c r="AK32" i="19"/>
  <c r="AQ32" i="19" s="1"/>
  <c r="AK34" i="19"/>
  <c r="AQ34" i="19" s="1"/>
  <c r="AK35" i="19"/>
  <c r="AQ35" i="19" s="1"/>
  <c r="AK37" i="19"/>
  <c r="AQ37" i="19" s="1"/>
  <c r="AK54" i="19"/>
  <c r="AQ54" i="19" s="1"/>
  <c r="AK29" i="19"/>
  <c r="AQ29" i="19" s="1"/>
  <c r="AK30" i="19"/>
  <c r="AQ30" i="19" s="1"/>
  <c r="AK31" i="19"/>
  <c r="AQ31" i="19" s="1"/>
  <c r="AK33" i="19"/>
  <c r="AQ33" i="19" s="1"/>
  <c r="AK36" i="19"/>
  <c r="AQ36" i="19" s="1"/>
  <c r="AK42" i="19"/>
  <c r="AQ42" i="19" s="1"/>
  <c r="BC28" i="19"/>
  <c r="BC29" i="19"/>
  <c r="BC30" i="19"/>
  <c r="BC31" i="19"/>
  <c r="BC32" i="19"/>
  <c r="BC33" i="19"/>
  <c r="BC34" i="19"/>
  <c r="BC35" i="19"/>
  <c r="BC36" i="19"/>
  <c r="BC37" i="19"/>
  <c r="BC42" i="19"/>
  <c r="AK43" i="19"/>
  <c r="AQ43" i="19" s="1"/>
  <c r="BC46" i="19"/>
  <c r="AK51" i="19"/>
  <c r="AQ51" i="19" s="1"/>
  <c r="BC54" i="19"/>
  <c r="AK55" i="19"/>
  <c r="AQ55" i="19" s="1"/>
  <c r="BC55" i="19"/>
  <c r="AK44" i="19"/>
  <c r="AQ44" i="19" s="1"/>
  <c r="AK52" i="19"/>
  <c r="AQ52" i="19" s="1"/>
  <c r="C8" i="3" l="1"/>
  <c r="AZ73" i="2" l="1"/>
  <c r="AZ72" i="2"/>
  <c r="AI1" i="18" l="1"/>
  <c r="T29" i="17"/>
  <c r="BD73" i="2" l="1"/>
  <c r="BD72" i="2"/>
  <c r="AZ70" i="2"/>
  <c r="T25" i="3" l="1"/>
  <c r="T26" i="3"/>
  <c r="T27" i="3"/>
  <c r="T28" i="3"/>
  <c r="T29" i="3"/>
  <c r="T30" i="3"/>
  <c r="T31" i="3"/>
  <c r="T32" i="3"/>
  <c r="T33" i="3"/>
  <c r="T24" i="3"/>
  <c r="U14" i="17"/>
  <c r="AH37" i="17"/>
  <c r="AE37" i="17"/>
  <c r="W37" i="17"/>
  <c r="T37" i="17"/>
  <c r="P37" i="17"/>
  <c r="L37" i="17"/>
  <c r="C37" i="17"/>
  <c r="AH36" i="17"/>
  <c r="AE36" i="17"/>
  <c r="W36" i="17"/>
  <c r="T36" i="17"/>
  <c r="P36" i="17"/>
  <c r="L36" i="17"/>
  <c r="C36" i="17"/>
  <c r="AH35" i="17"/>
  <c r="AE35" i="17"/>
  <c r="W35" i="17"/>
  <c r="T35" i="17"/>
  <c r="P35" i="17"/>
  <c r="L35" i="17"/>
  <c r="C35" i="17"/>
  <c r="AH34" i="17"/>
  <c r="AE34" i="17"/>
  <c r="W34" i="17"/>
  <c r="T34" i="17"/>
  <c r="P34" i="17"/>
  <c r="L34" i="17"/>
  <c r="C34" i="17"/>
  <c r="U15" i="17"/>
  <c r="U16" i="17"/>
  <c r="U7" i="17"/>
  <c r="AA7" i="17" s="1"/>
  <c r="AM38" i="18"/>
  <c r="AH38" i="18"/>
  <c r="AG38" i="18"/>
  <c r="AF38" i="18"/>
  <c r="AE38" i="18"/>
  <c r="AA38" i="18"/>
  <c r="U38" i="18"/>
  <c r="T38" i="18"/>
  <c r="P38" i="18"/>
  <c r="L38" i="18"/>
  <c r="C38" i="18"/>
  <c r="AM37" i="18"/>
  <c r="AH37" i="18"/>
  <c r="AG37" i="18"/>
  <c r="AF37" i="18"/>
  <c r="AE37" i="18"/>
  <c r="AA37" i="18"/>
  <c r="U37" i="18"/>
  <c r="T37" i="18"/>
  <c r="P37" i="18"/>
  <c r="L37" i="18"/>
  <c r="C37" i="18"/>
  <c r="AM33" i="18"/>
  <c r="AH33" i="18"/>
  <c r="AG33" i="18"/>
  <c r="AF33" i="18"/>
  <c r="AE33" i="18"/>
  <c r="AA33" i="18"/>
  <c r="U33" i="18"/>
  <c r="T33" i="18"/>
  <c r="C33" i="18"/>
  <c r="AM32" i="18"/>
  <c r="AH32" i="18"/>
  <c r="AG32" i="18"/>
  <c r="AF32" i="18"/>
  <c r="AE32" i="18"/>
  <c r="AA32" i="18"/>
  <c r="U32" i="18"/>
  <c r="T32" i="18"/>
  <c r="C32" i="18"/>
  <c r="AH28" i="18"/>
  <c r="AG28" i="18"/>
  <c r="AF28" i="18"/>
  <c r="AE28" i="18"/>
  <c r="AA28" i="18"/>
  <c r="U28" i="18"/>
  <c r="T28" i="18"/>
  <c r="P28" i="18"/>
  <c r="L28" i="18"/>
  <c r="C28" i="18"/>
  <c r="AH27" i="18"/>
  <c r="AG27" i="18"/>
  <c r="AF27" i="18"/>
  <c r="AE27" i="18"/>
  <c r="AA27" i="18"/>
  <c r="U27" i="18"/>
  <c r="T27" i="18"/>
  <c r="P27" i="18"/>
  <c r="L27" i="18"/>
  <c r="C27" i="18"/>
  <c r="AM23" i="18"/>
  <c r="AH23" i="18"/>
  <c r="AG23" i="18"/>
  <c r="AF23" i="18"/>
  <c r="AE23" i="18"/>
  <c r="AA23" i="18"/>
  <c r="U23" i="18"/>
  <c r="T23" i="18"/>
  <c r="C23" i="18"/>
  <c r="AM22" i="18"/>
  <c r="AH22" i="18"/>
  <c r="AG22" i="18"/>
  <c r="AF22" i="18"/>
  <c r="AE22" i="18"/>
  <c r="AA22" i="18"/>
  <c r="U22" i="18"/>
  <c r="T22" i="18"/>
  <c r="C22" i="18"/>
  <c r="AM19" i="18"/>
  <c r="AH19" i="18"/>
  <c r="AG19" i="18"/>
  <c r="AF19" i="18"/>
  <c r="AE19" i="18"/>
  <c r="AA19" i="18"/>
  <c r="U19" i="18"/>
  <c r="T19" i="18"/>
  <c r="P19" i="18"/>
  <c r="L19" i="18"/>
  <c r="C19" i="18"/>
  <c r="AM18" i="18"/>
  <c r="AH18" i="18"/>
  <c r="AG18" i="18"/>
  <c r="AF18" i="18"/>
  <c r="AE18" i="18"/>
  <c r="AA18" i="18"/>
  <c r="U18" i="18"/>
  <c r="T18" i="18"/>
  <c r="P18" i="18"/>
  <c r="L18" i="18"/>
  <c r="C18" i="18"/>
  <c r="AA13" i="18"/>
  <c r="AH11" i="18"/>
  <c r="AG11" i="18"/>
  <c r="AF11" i="18"/>
  <c r="AE11" i="18"/>
  <c r="U11" i="18"/>
  <c r="T11" i="18"/>
  <c r="P11" i="18"/>
  <c r="C11" i="18"/>
  <c r="AH10" i="18"/>
  <c r="AG10" i="18"/>
  <c r="AF10" i="18"/>
  <c r="AE10" i="18"/>
  <c r="U10" i="18"/>
  <c r="T10" i="18"/>
  <c r="P10" i="18"/>
  <c r="C10" i="18"/>
  <c r="AH9" i="18"/>
  <c r="AG9" i="18"/>
  <c r="AF9" i="18"/>
  <c r="AE9" i="18"/>
  <c r="U9" i="18"/>
  <c r="T9" i="18"/>
  <c r="P9" i="18"/>
  <c r="C9" i="18"/>
  <c r="AH8" i="18"/>
  <c r="AG8" i="18"/>
  <c r="AF8" i="18"/>
  <c r="AE8" i="18"/>
  <c r="U8" i="18"/>
  <c r="T8" i="18"/>
  <c r="P8" i="18"/>
  <c r="C8" i="18"/>
  <c r="AH7" i="18"/>
  <c r="AG7" i="18"/>
  <c r="AF7" i="18"/>
  <c r="AE7" i="18"/>
  <c r="U7" i="18"/>
  <c r="T7" i="18"/>
  <c r="P7" i="18"/>
  <c r="C7" i="18"/>
  <c r="AM72" i="17"/>
  <c r="AH72" i="17"/>
  <c r="AD72" i="17"/>
  <c r="X72" i="17"/>
  <c r="J72" i="17"/>
  <c r="AM71" i="17"/>
  <c r="AH71" i="17"/>
  <c r="AD71" i="17"/>
  <c r="X71" i="17"/>
  <c r="J71" i="17"/>
  <c r="J69" i="17"/>
  <c r="J68" i="17"/>
  <c r="L55" i="17"/>
  <c r="B55" i="17"/>
  <c r="L54" i="17"/>
  <c r="B54" i="17"/>
  <c r="L50" i="17"/>
  <c r="B50" i="17"/>
  <c r="L49" i="17"/>
  <c r="B49" i="17"/>
  <c r="L48" i="17"/>
  <c r="B48" i="17"/>
  <c r="AS44" i="17"/>
  <c r="AN44" i="17"/>
  <c r="C44" i="17"/>
  <c r="AH33" i="17"/>
  <c r="AE33" i="17"/>
  <c r="W33" i="17"/>
  <c r="T33" i="17"/>
  <c r="P33" i="17"/>
  <c r="L33" i="17"/>
  <c r="C33" i="17"/>
  <c r="AH32" i="17"/>
  <c r="AE32" i="17"/>
  <c r="W32" i="17"/>
  <c r="T32" i="17"/>
  <c r="P32" i="17"/>
  <c r="L32" i="17"/>
  <c r="C32" i="17"/>
  <c r="AH31" i="17"/>
  <c r="AE31" i="17"/>
  <c r="W31" i="17"/>
  <c r="T31" i="17"/>
  <c r="P31" i="17"/>
  <c r="L31" i="17"/>
  <c r="C31" i="17"/>
  <c r="AH30" i="17"/>
  <c r="AE30" i="17"/>
  <c r="W30" i="17"/>
  <c r="T30" i="17"/>
  <c r="P30" i="17"/>
  <c r="L30" i="17"/>
  <c r="C30" i="17"/>
  <c r="AH29" i="17"/>
  <c r="AE29" i="17"/>
  <c r="W29" i="17"/>
  <c r="P29" i="17"/>
  <c r="L29" i="17"/>
  <c r="C29" i="17"/>
  <c r="AP26" i="17"/>
  <c r="AH26" i="17"/>
  <c r="U26" i="17"/>
  <c r="C26" i="17"/>
  <c r="AP25" i="17"/>
  <c r="AH25" i="17"/>
  <c r="U25" i="17"/>
  <c r="C25" i="17"/>
  <c r="AQ22" i="17"/>
  <c r="AM22" i="17"/>
  <c r="AH22" i="17"/>
  <c r="AE22" i="17"/>
  <c r="U22" i="17"/>
  <c r="P22" i="17"/>
  <c r="T22" i="17" s="1"/>
  <c r="C22" i="17"/>
  <c r="AQ21" i="17"/>
  <c r="AM21" i="17"/>
  <c r="AH21" i="17"/>
  <c r="AE21" i="17"/>
  <c r="U21" i="17"/>
  <c r="P21" i="17"/>
  <c r="T21" i="17" s="1"/>
  <c r="C21" i="17"/>
  <c r="AQ20" i="17"/>
  <c r="AM20" i="17"/>
  <c r="AH20" i="17"/>
  <c r="AE20" i="17"/>
  <c r="U20" i="17"/>
  <c r="P20" i="17"/>
  <c r="T20" i="17" s="1"/>
  <c r="C20" i="17"/>
  <c r="AQ19" i="17"/>
  <c r="AM19" i="17"/>
  <c r="AH19" i="17"/>
  <c r="AE19" i="17"/>
  <c r="U19" i="17"/>
  <c r="P19" i="17"/>
  <c r="T19" i="17" s="1"/>
  <c r="C19" i="17"/>
  <c r="AM16" i="17"/>
  <c r="AH16" i="17"/>
  <c r="C16" i="17"/>
  <c r="AM15" i="17"/>
  <c r="AH15" i="17"/>
  <c r="C15" i="17"/>
  <c r="AM14" i="17"/>
  <c r="AH14" i="17"/>
  <c r="C14" i="17"/>
  <c r="AH11" i="17"/>
  <c r="AF11" i="17"/>
  <c r="AE11" i="17"/>
  <c r="AG11" i="17" s="1"/>
  <c r="U11" i="17"/>
  <c r="AA11" i="17" s="1"/>
  <c r="P11" i="17"/>
  <c r="T11" i="17" s="1"/>
  <c r="L11" i="17"/>
  <c r="C11" i="17"/>
  <c r="AH10" i="17"/>
  <c r="AF10" i="17"/>
  <c r="AE10" i="17"/>
  <c r="AG10" i="17" s="1"/>
  <c r="U10" i="17"/>
  <c r="AA10" i="17" s="1"/>
  <c r="P10" i="17"/>
  <c r="T10" i="17" s="1"/>
  <c r="L10" i="17"/>
  <c r="C10" i="17"/>
  <c r="AH9" i="17"/>
  <c r="AF9" i="17"/>
  <c r="AE9" i="17"/>
  <c r="AG9" i="17" s="1"/>
  <c r="U9" i="17"/>
  <c r="AA9" i="17" s="1"/>
  <c r="P9" i="17"/>
  <c r="T9" i="17" s="1"/>
  <c r="L9" i="17"/>
  <c r="C9" i="17"/>
  <c r="AH8" i="17"/>
  <c r="AF8" i="17"/>
  <c r="AE8" i="17"/>
  <c r="AG8" i="17" s="1"/>
  <c r="U8" i="17"/>
  <c r="AA8" i="17" s="1"/>
  <c r="P8" i="17"/>
  <c r="T8" i="17" s="1"/>
  <c r="L8" i="17"/>
  <c r="C8" i="17"/>
  <c r="AH7" i="17"/>
  <c r="AF7" i="17"/>
  <c r="AE7" i="17"/>
  <c r="AG7" i="17" s="1"/>
  <c r="P7" i="17"/>
  <c r="T7" i="17" s="1"/>
  <c r="L7" i="17"/>
  <c r="C7" i="17"/>
  <c r="AG6" i="17"/>
  <c r="AI1" i="17"/>
  <c r="W38" i="18"/>
  <c r="W37" i="18"/>
  <c r="W28" i="18"/>
  <c r="W19" i="18"/>
  <c r="W27" i="18"/>
  <c r="W18" i="18"/>
  <c r="U37" i="17"/>
  <c r="AA37" i="17" s="1"/>
  <c r="U36" i="17"/>
  <c r="AA36" i="17" s="1"/>
  <c r="U35" i="17"/>
  <c r="AA35" i="17" s="1"/>
  <c r="U34" i="17"/>
  <c r="AA34" i="17" s="1"/>
  <c r="U33" i="17"/>
  <c r="AA33" i="17" s="1"/>
  <c r="U32" i="17"/>
  <c r="AA32" i="17" s="1"/>
  <c r="U31" i="17"/>
  <c r="U30" i="17"/>
  <c r="AA30" i="17" s="1"/>
  <c r="U29" i="17"/>
  <c r="AA29" i="17" s="1"/>
  <c r="P26" i="17"/>
  <c r="T26" i="17" s="1"/>
  <c r="AE26" i="17"/>
  <c r="P25" i="17"/>
  <c r="T25" i="17" s="1"/>
  <c r="AE25" i="17"/>
  <c r="L21" i="17"/>
  <c r="P16" i="17"/>
  <c r="T16" i="17" s="1"/>
  <c r="AE16" i="17"/>
  <c r="L16" i="17"/>
  <c r="P15" i="17"/>
  <c r="T15" i="17" s="1"/>
  <c r="AE15" i="17"/>
  <c r="P14" i="17"/>
  <c r="T14" i="17" s="1"/>
  <c r="AE14" i="17"/>
  <c r="L14" i="17"/>
  <c r="W11" i="17"/>
  <c r="W10" i="17"/>
  <c r="W9" i="17"/>
  <c r="W8" i="17"/>
  <c r="W7" i="17"/>
  <c r="N43" i="17"/>
  <c r="AQ43" i="17"/>
  <c r="AF44" i="17"/>
  <c r="T44" i="17"/>
  <c r="N44" i="17"/>
  <c r="Z44" i="17"/>
  <c r="L15" i="17" l="1"/>
  <c r="W15" i="17" s="1"/>
  <c r="L19" i="17"/>
  <c r="W19" i="17" s="1"/>
  <c r="L22" i="17"/>
  <c r="W22" i="17" s="1"/>
  <c r="L26" i="17"/>
  <c r="W26" i="17" s="1"/>
  <c r="P32" i="18"/>
  <c r="L32" i="18"/>
  <c r="W32" i="18"/>
  <c r="W33" i="18"/>
  <c r="L33" i="18"/>
  <c r="P22" i="18"/>
  <c r="L22" i="18"/>
  <c r="W22" i="18"/>
  <c r="W21" i="18" s="1"/>
  <c r="W23" i="18"/>
  <c r="P23" i="18"/>
  <c r="L23" i="18"/>
  <c r="L10" i="18"/>
  <c r="W10" i="18" s="1"/>
  <c r="L11" i="18"/>
  <c r="W11" i="18" s="1"/>
  <c r="L8" i="18"/>
  <c r="W8" i="18" s="1"/>
  <c r="W17" i="18"/>
  <c r="W28" i="17"/>
  <c r="AH64" i="17" s="1"/>
  <c r="W14" i="17"/>
  <c r="W36" i="18"/>
  <c r="P33" i="18"/>
  <c r="W26" i="18"/>
  <c r="AA40" i="18"/>
  <c r="P46" i="18" s="1"/>
  <c r="L7" i="18"/>
  <c r="W7" i="18" s="1"/>
  <c r="L9" i="18"/>
  <c r="W9" i="18" s="1"/>
  <c r="L20" i="17"/>
  <c r="W20" i="17" s="1"/>
  <c r="W21" i="17"/>
  <c r="Z43" i="17"/>
  <c r="AA31" i="17"/>
  <c r="L25" i="17"/>
  <c r="W25" i="17" s="1"/>
  <c r="W6" i="17"/>
  <c r="W16" i="17"/>
  <c r="L40" i="18" l="1"/>
  <c r="AH46" i="18" s="1"/>
  <c r="W31" i="18"/>
  <c r="L13" i="18"/>
  <c r="W13" i="18"/>
  <c r="AH45" i="18" s="1"/>
  <c r="AH47" i="18" s="1"/>
  <c r="L39" i="17"/>
  <c r="W40" i="18"/>
  <c r="AH60" i="17"/>
  <c r="W18" i="17"/>
  <c r="AH62" i="17" s="1"/>
  <c r="W13" i="17"/>
  <c r="AH61" i="17" s="1"/>
  <c r="W24" i="17"/>
  <c r="AH63" i="17" s="1"/>
  <c r="P45" i="18" l="1"/>
  <c r="P47" i="18" s="1"/>
  <c r="AM47" i="18" s="1"/>
  <c r="W39" i="17"/>
  <c r="AH65" i="17"/>
  <c r="P60" i="17" l="1"/>
  <c r="AA39" i="17"/>
  <c r="P61" i="17" s="1"/>
  <c r="P65" i="17" l="1"/>
  <c r="AM65" i="17" s="1"/>
  <c r="AJ73" i="2" l="1"/>
  <c r="AN73" i="2" s="1"/>
  <c r="AJ72" i="2"/>
  <c r="AN72" i="2" s="1"/>
  <c r="BD71" i="2"/>
  <c r="AZ71" i="2"/>
  <c r="AJ71" i="2"/>
  <c r="AN71" i="2" s="1"/>
  <c r="BD70" i="2"/>
  <c r="AJ70" i="2"/>
  <c r="AN70" i="2" s="1"/>
  <c r="BD69" i="2"/>
  <c r="AZ69" i="2"/>
  <c r="AJ69" i="2"/>
  <c r="AN69" i="2" s="1"/>
  <c r="AJ61" i="2" l="1"/>
  <c r="AN61" i="2" s="1"/>
  <c r="BT61" i="2"/>
  <c r="BX61" i="2" s="1"/>
  <c r="BT62" i="2"/>
  <c r="BT63" i="2"/>
  <c r="BT64" i="2"/>
  <c r="BT65" i="2"/>
  <c r="AL87" i="3"/>
  <c r="AG87" i="3"/>
  <c r="AG86" i="3"/>
  <c r="AL86" i="3"/>
  <c r="AC87" i="3"/>
  <c r="W87" i="3"/>
  <c r="J87" i="3"/>
  <c r="AC86" i="3"/>
  <c r="W86" i="3"/>
  <c r="J86" i="3"/>
  <c r="J84" i="3"/>
  <c r="J83" i="3"/>
  <c r="B70" i="3"/>
  <c r="B69" i="3"/>
  <c r="B68" i="3"/>
  <c r="B67" i="3"/>
  <c r="B66" i="3"/>
  <c r="B62" i="3"/>
  <c r="B61" i="3"/>
  <c r="B60" i="3"/>
  <c r="B59" i="3"/>
  <c r="B58" i="3"/>
  <c r="B57" i="3"/>
  <c r="B56" i="3"/>
  <c r="B55" i="3"/>
  <c r="B54" i="3"/>
  <c r="B53" i="3"/>
  <c r="L53" i="3"/>
  <c r="AJ62" i="2"/>
  <c r="AN62" i="2"/>
  <c r="AJ64" i="2"/>
  <c r="AJ63" i="2"/>
  <c r="W41" i="5" l="1"/>
  <c r="W42" i="5"/>
  <c r="W43" i="5"/>
  <c r="W44" i="5"/>
  <c r="W40" i="5"/>
  <c r="C40" i="5"/>
  <c r="L40" i="5"/>
  <c r="AA40" i="5"/>
  <c r="AA41" i="5"/>
  <c r="AA42" i="5"/>
  <c r="AA43" i="5"/>
  <c r="AA44" i="5"/>
  <c r="L41" i="5"/>
  <c r="P41" i="5"/>
  <c r="P40" i="5"/>
  <c r="L67" i="3"/>
  <c r="L68" i="3"/>
  <c r="L69" i="3"/>
  <c r="L70" i="3"/>
  <c r="L62" i="3"/>
  <c r="L54" i="3"/>
  <c r="L55" i="3"/>
  <c r="L56" i="3"/>
  <c r="L57" i="3"/>
  <c r="L58" i="3"/>
  <c r="L59" i="3"/>
  <c r="L60" i="3"/>
  <c r="L61" i="3"/>
  <c r="C41" i="5" l="1"/>
  <c r="T41" i="5"/>
  <c r="U41" i="5"/>
  <c r="AE41" i="5"/>
  <c r="AF41" i="5"/>
  <c r="AG41" i="5"/>
  <c r="AH41" i="5"/>
  <c r="AM41" i="5"/>
  <c r="C42" i="5"/>
  <c r="L42" i="5"/>
  <c r="P42" i="5"/>
  <c r="T42" i="5"/>
  <c r="U42" i="5"/>
  <c r="AE42" i="5"/>
  <c r="AF42" i="5"/>
  <c r="AG42" i="5"/>
  <c r="AH42" i="5"/>
  <c r="AM42" i="5"/>
  <c r="C43" i="5"/>
  <c r="L43" i="5"/>
  <c r="P43" i="5"/>
  <c r="T43" i="5"/>
  <c r="U43" i="5"/>
  <c r="AE43" i="5"/>
  <c r="AF43" i="5"/>
  <c r="AG43" i="5"/>
  <c r="AH43" i="5"/>
  <c r="AM43" i="5"/>
  <c r="C44" i="5"/>
  <c r="L44" i="5"/>
  <c r="P44" i="5"/>
  <c r="T44" i="5"/>
  <c r="U44" i="5"/>
  <c r="AE44" i="5"/>
  <c r="AF44" i="5"/>
  <c r="AG44" i="5"/>
  <c r="AH44" i="5"/>
  <c r="AM44" i="5"/>
  <c r="T40" i="5"/>
  <c r="U40" i="5"/>
  <c r="AF40" i="5"/>
  <c r="AG40" i="5"/>
  <c r="AE40" i="5"/>
  <c r="AE16" i="5"/>
  <c r="AF16" i="5"/>
  <c r="AG16" i="5"/>
  <c r="AM40" i="5"/>
  <c r="AH40" i="5"/>
  <c r="AH16" i="5"/>
  <c r="C16" i="5"/>
  <c r="C17" i="5"/>
  <c r="T17" i="5"/>
  <c r="U17" i="5"/>
  <c r="AA17" i="5"/>
  <c r="AE17" i="5"/>
  <c r="AF17" i="5"/>
  <c r="AG17" i="5"/>
  <c r="AH17" i="5"/>
  <c r="AM17" i="5"/>
  <c r="C18" i="5"/>
  <c r="L18" i="5"/>
  <c r="T18" i="5"/>
  <c r="U18" i="5"/>
  <c r="AA18" i="5"/>
  <c r="AE18" i="5"/>
  <c r="AF18" i="5"/>
  <c r="AG18" i="5"/>
  <c r="AH18" i="5"/>
  <c r="AM18" i="5"/>
  <c r="C19" i="5"/>
  <c r="T19" i="5"/>
  <c r="U19" i="5"/>
  <c r="AA19" i="5"/>
  <c r="AE19" i="5"/>
  <c r="AF19" i="5"/>
  <c r="AG19" i="5"/>
  <c r="AH19" i="5"/>
  <c r="AM19" i="5"/>
  <c r="C20" i="5"/>
  <c r="P20" i="5"/>
  <c r="T20" i="5"/>
  <c r="U20" i="5"/>
  <c r="AA20" i="5"/>
  <c r="AE20" i="5"/>
  <c r="AF20" i="5"/>
  <c r="AG20" i="5"/>
  <c r="AH20" i="5"/>
  <c r="AM20" i="5"/>
  <c r="AM16" i="5"/>
  <c r="AF13" i="5"/>
  <c r="AA16" i="5"/>
  <c r="U16" i="5"/>
  <c r="T16" i="5"/>
  <c r="C33" i="5"/>
  <c r="L33" i="5"/>
  <c r="P33" i="5"/>
  <c r="T33" i="5"/>
  <c r="U33" i="5"/>
  <c r="AA33" i="5"/>
  <c r="AE33" i="5"/>
  <c r="AF33" i="5"/>
  <c r="AG33" i="5"/>
  <c r="AH33" i="5"/>
  <c r="AM33" i="5"/>
  <c r="C34" i="5"/>
  <c r="L34" i="5"/>
  <c r="P34" i="5"/>
  <c r="T34" i="5"/>
  <c r="U34" i="5"/>
  <c r="AA34" i="5"/>
  <c r="AE34" i="5"/>
  <c r="AF34" i="5"/>
  <c r="AG34" i="5"/>
  <c r="AH34" i="5"/>
  <c r="AM34" i="5"/>
  <c r="C35" i="5"/>
  <c r="L35" i="5"/>
  <c r="P35" i="5"/>
  <c r="T35" i="5"/>
  <c r="U35" i="5"/>
  <c r="AA35" i="5"/>
  <c r="AE35" i="5"/>
  <c r="AF35" i="5"/>
  <c r="AG35" i="5"/>
  <c r="AH35" i="5"/>
  <c r="AM35" i="5"/>
  <c r="C36" i="5"/>
  <c r="L36" i="5"/>
  <c r="P36" i="5"/>
  <c r="T36" i="5"/>
  <c r="U36" i="5"/>
  <c r="AA36" i="5"/>
  <c r="AE36" i="5"/>
  <c r="AF36" i="5"/>
  <c r="AG36" i="5"/>
  <c r="AH36" i="5"/>
  <c r="AM36" i="5"/>
  <c r="L32" i="5"/>
  <c r="P32" i="5"/>
  <c r="U32" i="5"/>
  <c r="U24" i="5"/>
  <c r="P24" i="5"/>
  <c r="L24" i="5"/>
  <c r="T32" i="5"/>
  <c r="AA32" i="5"/>
  <c r="AF32" i="5"/>
  <c r="AE32" i="5"/>
  <c r="AE9" i="5"/>
  <c r="AG32" i="5"/>
  <c r="AG9" i="5"/>
  <c r="AM32" i="5"/>
  <c r="AM9" i="5"/>
  <c r="AH32" i="5"/>
  <c r="AH9" i="5"/>
  <c r="C32" i="5"/>
  <c r="C24" i="5"/>
  <c r="C9" i="5"/>
  <c r="W20" i="5"/>
  <c r="L20" i="5"/>
  <c r="W18" i="5"/>
  <c r="C25" i="5"/>
  <c r="L25" i="5"/>
  <c r="P25" i="5"/>
  <c r="T25" i="5"/>
  <c r="U25" i="5"/>
  <c r="AA25" i="5"/>
  <c r="AE25" i="5"/>
  <c r="AF25" i="5"/>
  <c r="AG25" i="5"/>
  <c r="C26" i="5"/>
  <c r="L26" i="5"/>
  <c r="P26" i="5"/>
  <c r="T26" i="5"/>
  <c r="U26" i="5"/>
  <c r="AA26" i="5"/>
  <c r="AE26" i="5"/>
  <c r="AF26" i="5"/>
  <c r="AG26" i="5"/>
  <c r="C27" i="5"/>
  <c r="L27" i="5"/>
  <c r="P27" i="5"/>
  <c r="T27" i="5"/>
  <c r="U27" i="5"/>
  <c r="AA27" i="5"/>
  <c r="AE27" i="5"/>
  <c r="AF27" i="5"/>
  <c r="AG27" i="5"/>
  <c r="C28" i="5"/>
  <c r="L28" i="5"/>
  <c r="P28" i="5"/>
  <c r="T28" i="5"/>
  <c r="U28" i="5"/>
  <c r="AA28" i="5"/>
  <c r="AE28" i="5"/>
  <c r="AF28" i="5"/>
  <c r="AG28" i="5"/>
  <c r="AG24" i="5"/>
  <c r="AF24" i="5"/>
  <c r="AF9" i="5"/>
  <c r="AE24" i="5"/>
  <c r="AA24" i="5"/>
  <c r="T24" i="5"/>
  <c r="C10" i="5"/>
  <c r="L10" i="5"/>
  <c r="P10" i="5"/>
  <c r="T10" i="5"/>
  <c r="U10" i="5"/>
  <c r="AA10" i="5"/>
  <c r="AE10" i="5"/>
  <c r="AF10" i="5"/>
  <c r="AG10" i="5"/>
  <c r="AH10" i="5"/>
  <c r="AM10" i="5"/>
  <c r="C11" i="5"/>
  <c r="L11" i="5"/>
  <c r="P11" i="5"/>
  <c r="T11" i="5"/>
  <c r="U11" i="5"/>
  <c r="AA11" i="5"/>
  <c r="AE11" i="5"/>
  <c r="AF11" i="5"/>
  <c r="AG11" i="5"/>
  <c r="AH11" i="5"/>
  <c r="AM11" i="5"/>
  <c r="C12" i="5"/>
  <c r="L12" i="5"/>
  <c r="P12" i="5"/>
  <c r="T12" i="5"/>
  <c r="U12" i="5"/>
  <c r="AA12" i="5"/>
  <c r="AE12" i="5"/>
  <c r="AF12" i="5"/>
  <c r="AG12" i="5"/>
  <c r="AH12" i="5"/>
  <c r="AM12" i="5"/>
  <c r="C13" i="5"/>
  <c r="L13" i="5"/>
  <c r="P13" i="5"/>
  <c r="T13" i="5"/>
  <c r="U13" i="5"/>
  <c r="AA13" i="5"/>
  <c r="AE13" i="5"/>
  <c r="AG13" i="5"/>
  <c r="AH13" i="5"/>
  <c r="AM13" i="5"/>
  <c r="AA9" i="5"/>
  <c r="U9" i="5"/>
  <c r="T9" i="5"/>
  <c r="P9" i="5"/>
  <c r="L9" i="5"/>
  <c r="BX63" i="2"/>
  <c r="W34" i="5" s="1"/>
  <c r="BX64" i="2"/>
  <c r="W35" i="5" s="1"/>
  <c r="BX65" i="2"/>
  <c r="W36" i="5" s="1"/>
  <c r="AN63" i="2"/>
  <c r="W11" i="5" s="1"/>
  <c r="AZ63" i="2"/>
  <c r="BD63" i="2" s="1"/>
  <c r="W26" i="5" s="1"/>
  <c r="AN64" i="2"/>
  <c r="W12" i="5" s="1"/>
  <c r="AZ64" i="2"/>
  <c r="BD64" i="2" s="1"/>
  <c r="W27" i="5" s="1"/>
  <c r="AJ65" i="2"/>
  <c r="AN65" i="2"/>
  <c r="W13" i="5" s="1"/>
  <c r="AZ65" i="2"/>
  <c r="BD65" i="2" s="1"/>
  <c r="W28" i="5" s="1"/>
  <c r="W39" i="5" l="1"/>
  <c r="P18" i="5"/>
  <c r="C47" i="3"/>
  <c r="AG44" i="3"/>
  <c r="AO44" i="3"/>
  <c r="AG45" i="3"/>
  <c r="AO45" i="3"/>
  <c r="AG46" i="3"/>
  <c r="AO46" i="3"/>
  <c r="AG47" i="3"/>
  <c r="AO47" i="3"/>
  <c r="T47" i="3"/>
  <c r="T46" i="3"/>
  <c r="C46" i="3"/>
  <c r="T45" i="3"/>
  <c r="C45" i="3"/>
  <c r="T44" i="3"/>
  <c r="C44" i="3"/>
  <c r="T43" i="3"/>
  <c r="AG43" i="3"/>
  <c r="AO43" i="3"/>
  <c r="C43" i="3"/>
  <c r="C36" i="3"/>
  <c r="BF53" i="2"/>
  <c r="AZ53" i="2"/>
  <c r="O45" i="3" s="1"/>
  <c r="S45" i="3" s="1"/>
  <c r="AW53" i="2"/>
  <c r="AD45" i="3" s="1"/>
  <c r="AH53" i="2"/>
  <c r="AN53" i="2" s="1"/>
  <c r="AE53" i="2"/>
  <c r="AK53" i="2" s="1"/>
  <c r="AE54" i="2"/>
  <c r="AK54" i="2" s="1"/>
  <c r="AH54" i="2"/>
  <c r="AN54" i="2" s="1"/>
  <c r="AW54" i="2"/>
  <c r="AD46" i="3" s="1"/>
  <c r="AZ54" i="2"/>
  <c r="O46" i="3" s="1"/>
  <c r="S46" i="3" s="1"/>
  <c r="BC54" i="2"/>
  <c r="L46" i="3" s="1"/>
  <c r="BF54" i="2"/>
  <c r="AE52" i="2"/>
  <c r="BC52" i="2" s="1"/>
  <c r="L44" i="3" s="1"/>
  <c r="AH52" i="2"/>
  <c r="AN52" i="2" s="1"/>
  <c r="AW52" i="2"/>
  <c r="AD44" i="3" s="1"/>
  <c r="AZ52" i="2"/>
  <c r="O44" i="3" s="1"/>
  <c r="S44" i="3" s="1"/>
  <c r="BF52" i="2"/>
  <c r="AP40" i="3"/>
  <c r="AL40" i="3"/>
  <c r="AG40" i="3"/>
  <c r="AD40" i="3"/>
  <c r="AP39" i="3"/>
  <c r="AL39" i="3"/>
  <c r="AG39" i="3"/>
  <c r="AD39" i="3"/>
  <c r="AP38" i="3"/>
  <c r="AL38" i="3"/>
  <c r="AG38" i="3"/>
  <c r="AD38" i="3"/>
  <c r="AP37" i="3"/>
  <c r="AL37" i="3"/>
  <c r="AG37" i="3"/>
  <c r="AD37" i="3"/>
  <c r="T40" i="3"/>
  <c r="O40" i="3"/>
  <c r="S40" i="3" s="1"/>
  <c r="C40" i="3"/>
  <c r="T38" i="3"/>
  <c r="O38" i="3"/>
  <c r="S38" i="3" s="1"/>
  <c r="C38" i="3"/>
  <c r="T37" i="3"/>
  <c r="O37" i="3"/>
  <c r="S37" i="3" s="1"/>
  <c r="C37" i="3"/>
  <c r="T39" i="3"/>
  <c r="O39" i="3"/>
  <c r="S39" i="3" s="1"/>
  <c r="C39" i="3"/>
  <c r="BF46" i="2"/>
  <c r="AZ46" i="2"/>
  <c r="AW46" i="2"/>
  <c r="AH46" i="2"/>
  <c r="AN46" i="2" s="1"/>
  <c r="AE46" i="2"/>
  <c r="AK46" i="2" s="1"/>
  <c r="AE45" i="2"/>
  <c r="AK45" i="2" s="1"/>
  <c r="AQ45" i="2" s="1"/>
  <c r="AH45" i="2"/>
  <c r="AN45" i="2" s="1"/>
  <c r="AW45" i="2"/>
  <c r="AZ45" i="2"/>
  <c r="BF45" i="2"/>
  <c r="AP36" i="3"/>
  <c r="AL36" i="3"/>
  <c r="AG36" i="3"/>
  <c r="AD36" i="3"/>
  <c r="T36" i="3"/>
  <c r="O36" i="3"/>
  <c r="S36" i="3" s="1"/>
  <c r="C24" i="3"/>
  <c r="AG27" i="3"/>
  <c r="AL27" i="3"/>
  <c r="AG28" i="3"/>
  <c r="AL28" i="3"/>
  <c r="AG29" i="3"/>
  <c r="AL29" i="3"/>
  <c r="AG30" i="3"/>
  <c r="AL30" i="3"/>
  <c r="AG31" i="3"/>
  <c r="AL31" i="3"/>
  <c r="AG32" i="3"/>
  <c r="AL32" i="3"/>
  <c r="AG33" i="3"/>
  <c r="AL33" i="3"/>
  <c r="C33" i="3"/>
  <c r="C27" i="3"/>
  <c r="C28" i="3"/>
  <c r="C29" i="3"/>
  <c r="C30" i="3"/>
  <c r="C31" i="3"/>
  <c r="C32" i="3"/>
  <c r="AE31" i="2"/>
  <c r="AK31" i="2" s="1"/>
  <c r="AH31" i="2"/>
  <c r="AN31" i="2" s="1"/>
  <c r="AW31" i="2"/>
  <c r="AD27" i="3" s="1"/>
  <c r="AZ31" i="2"/>
  <c r="O27" i="3" s="1"/>
  <c r="S27" i="3" s="1"/>
  <c r="AE32" i="2"/>
  <c r="AK32" i="2" s="1"/>
  <c r="AH32" i="2"/>
  <c r="AN32" i="2" s="1"/>
  <c r="AW32" i="2"/>
  <c r="AD28" i="3" s="1"/>
  <c r="AZ32" i="2"/>
  <c r="O28" i="3" s="1"/>
  <c r="S28" i="3" s="1"/>
  <c r="AE33" i="2"/>
  <c r="BC33" i="2" s="1"/>
  <c r="L29" i="3" s="1"/>
  <c r="AH33" i="2"/>
  <c r="AN33" i="2" s="1"/>
  <c r="AW33" i="2"/>
  <c r="AD29" i="3" s="1"/>
  <c r="AZ33" i="2"/>
  <c r="O29" i="3" s="1"/>
  <c r="S29" i="3" s="1"/>
  <c r="AE34" i="2"/>
  <c r="AK34" i="2" s="1"/>
  <c r="AH34" i="2"/>
  <c r="AN34" i="2" s="1"/>
  <c r="AW34" i="2"/>
  <c r="AD30" i="3" s="1"/>
  <c r="AZ34" i="2"/>
  <c r="O30" i="3" s="1"/>
  <c r="S30" i="3" s="1"/>
  <c r="AE35" i="2"/>
  <c r="AK35" i="2" s="1"/>
  <c r="AH35" i="2"/>
  <c r="AN35" i="2" s="1"/>
  <c r="AW35" i="2"/>
  <c r="AD31" i="3" s="1"/>
  <c r="AZ35" i="2"/>
  <c r="O31" i="3" s="1"/>
  <c r="S31" i="3" s="1"/>
  <c r="AE36" i="2"/>
  <c r="AK36" i="2" s="1"/>
  <c r="AH36" i="2"/>
  <c r="AN36" i="2" s="1"/>
  <c r="AW36" i="2"/>
  <c r="AD32" i="3" s="1"/>
  <c r="AZ36" i="2"/>
  <c r="O32" i="3" s="1"/>
  <c r="S32" i="3" s="1"/>
  <c r="AE37" i="2"/>
  <c r="AK37" i="2" s="1"/>
  <c r="AH37" i="2"/>
  <c r="AN37" i="2" s="1"/>
  <c r="AW37" i="2"/>
  <c r="AD33" i="3" s="1"/>
  <c r="AZ37" i="2"/>
  <c r="O33" i="3" s="1"/>
  <c r="S33" i="3" s="1"/>
  <c r="BF42" i="2"/>
  <c r="AL26" i="3"/>
  <c r="AG26" i="3"/>
  <c r="AL25" i="3"/>
  <c r="AG25" i="3"/>
  <c r="AL24" i="3"/>
  <c r="AG24" i="3"/>
  <c r="C25" i="3"/>
  <c r="C26" i="3"/>
  <c r="C7" i="3"/>
  <c r="AH28" i="2"/>
  <c r="AH30" i="2"/>
  <c r="AH29" i="2"/>
  <c r="AE8" i="3"/>
  <c r="AE9" i="3"/>
  <c r="AE10" i="3"/>
  <c r="AE11" i="3"/>
  <c r="AE12" i="3"/>
  <c r="AE13" i="3"/>
  <c r="AE14" i="3"/>
  <c r="AE15" i="3"/>
  <c r="AE16" i="3"/>
  <c r="AE17" i="3"/>
  <c r="AE18" i="3"/>
  <c r="AE19" i="3"/>
  <c r="AE20" i="3"/>
  <c r="AE21" i="3"/>
  <c r="AE7" i="3"/>
  <c r="AD7" i="3"/>
  <c r="AF7" i="3" s="1"/>
  <c r="V16" i="3"/>
  <c r="V18" i="3"/>
  <c r="Z11" i="3"/>
  <c r="Z12" i="3"/>
  <c r="Z13" i="3"/>
  <c r="Z14" i="3"/>
  <c r="Z15" i="3"/>
  <c r="Z16" i="3"/>
  <c r="Z17" i="3"/>
  <c r="Z18" i="3"/>
  <c r="Z19" i="3"/>
  <c r="Z20" i="3"/>
  <c r="O21" i="3"/>
  <c r="S21" i="3" s="1"/>
  <c r="O11" i="3"/>
  <c r="S11" i="3" s="1"/>
  <c r="O12" i="3"/>
  <c r="S12" i="3" s="1"/>
  <c r="O13" i="3"/>
  <c r="S13" i="3" s="1"/>
  <c r="O14" i="3"/>
  <c r="S14" i="3" s="1"/>
  <c r="O15" i="3"/>
  <c r="S15" i="3" s="1"/>
  <c r="O16" i="3"/>
  <c r="S16" i="3" s="1"/>
  <c r="O17" i="3"/>
  <c r="S17" i="3" s="1"/>
  <c r="O18" i="3"/>
  <c r="S18" i="3" s="1"/>
  <c r="O19" i="3"/>
  <c r="S19" i="3" s="1"/>
  <c r="O20" i="3"/>
  <c r="S20" i="3" s="1"/>
  <c r="O10" i="3"/>
  <c r="S10" i="3" s="1"/>
  <c r="O8" i="3"/>
  <c r="S8" i="3" s="1"/>
  <c r="O9" i="3"/>
  <c r="S9" i="3" s="1"/>
  <c r="V9" i="3"/>
  <c r="Z7" i="3"/>
  <c r="O7" i="3"/>
  <c r="S7" i="3" s="1"/>
  <c r="AG8" i="3"/>
  <c r="AG9" i="3"/>
  <c r="AG10" i="3"/>
  <c r="AG11" i="3"/>
  <c r="AG12" i="3"/>
  <c r="AG13" i="3"/>
  <c r="AG14" i="3"/>
  <c r="AG15" i="3"/>
  <c r="AG16" i="3"/>
  <c r="AG17" i="3"/>
  <c r="AG18" i="3"/>
  <c r="AG19" i="3"/>
  <c r="AG20" i="3"/>
  <c r="AG21" i="3"/>
  <c r="AG7" i="3"/>
  <c r="AD8" i="3"/>
  <c r="AF8" i="3" s="1"/>
  <c r="AD9" i="3"/>
  <c r="AF9" i="3" s="1"/>
  <c r="AD10" i="3"/>
  <c r="AF10" i="3" s="1"/>
  <c r="AD11" i="3"/>
  <c r="AF11" i="3" s="1"/>
  <c r="AD12" i="3"/>
  <c r="AF12" i="3" s="1"/>
  <c r="AD13" i="3"/>
  <c r="AF13" i="3" s="1"/>
  <c r="AD14" i="3"/>
  <c r="AF14" i="3" s="1"/>
  <c r="AD15" i="3"/>
  <c r="AF15" i="3" s="1"/>
  <c r="AD16" i="3"/>
  <c r="AF16" i="3" s="1"/>
  <c r="AD17" i="3"/>
  <c r="AF17" i="3" s="1"/>
  <c r="AD18" i="3"/>
  <c r="AF18" i="3" s="1"/>
  <c r="AD19" i="3"/>
  <c r="AF19" i="3" s="1"/>
  <c r="AD20" i="3"/>
  <c r="AF20" i="3" s="1"/>
  <c r="AD21" i="3"/>
  <c r="AF21" i="3" s="1"/>
  <c r="C21" i="3"/>
  <c r="C16" i="3"/>
  <c r="C17" i="3"/>
  <c r="C18" i="3"/>
  <c r="C19" i="3"/>
  <c r="C20" i="3"/>
  <c r="C11" i="3"/>
  <c r="C12" i="3"/>
  <c r="C13" i="3"/>
  <c r="C14" i="3"/>
  <c r="C15" i="3"/>
  <c r="AF6" i="3"/>
  <c r="C10" i="3"/>
  <c r="C9" i="3"/>
  <c r="V21" i="3"/>
  <c r="V19" i="3"/>
  <c r="V17" i="3"/>
  <c r="V12" i="3"/>
  <c r="V13" i="3"/>
  <c r="V14" i="3"/>
  <c r="V15" i="3"/>
  <c r="V20" i="3"/>
  <c r="AQ37" i="2" l="1"/>
  <c r="AQ36" i="2"/>
  <c r="AQ35" i="2"/>
  <c r="AQ34" i="2"/>
  <c r="AQ32" i="2"/>
  <c r="AQ31" i="2"/>
  <c r="BC37" i="2"/>
  <c r="L33" i="3" s="1"/>
  <c r="AQ54" i="2"/>
  <c r="AQ53" i="2"/>
  <c r="BC53" i="2"/>
  <c r="L45" i="3" s="1"/>
  <c r="AK52" i="2"/>
  <c r="AQ46" i="2"/>
  <c r="BC46" i="2"/>
  <c r="L40" i="3" s="1"/>
  <c r="BC45" i="2"/>
  <c r="L39" i="3" s="1"/>
  <c r="AK33" i="2"/>
  <c r="BC32" i="2"/>
  <c r="L28" i="3" s="1"/>
  <c r="BC31" i="2"/>
  <c r="L27" i="3" s="1"/>
  <c r="BC36" i="2"/>
  <c r="L32" i="3" s="1"/>
  <c r="BC35" i="2"/>
  <c r="L31" i="3" s="1"/>
  <c r="BC34" i="2"/>
  <c r="L30" i="3" s="1"/>
  <c r="AQ33" i="2" l="1"/>
  <c r="AQ52" i="2"/>
  <c r="Z8" i="3" l="1"/>
  <c r="Z9" i="3"/>
  <c r="Z10" i="3"/>
  <c r="Z21" i="3"/>
  <c r="V8" i="3"/>
  <c r="V10" i="3"/>
  <c r="V11" i="3"/>
  <c r="V7" i="3"/>
  <c r="V6" i="3" l="1"/>
  <c r="BF44" i="2"/>
  <c r="AZ44" i="2"/>
  <c r="AW44" i="2"/>
  <c r="AH44" i="2"/>
  <c r="AN44" i="2" s="1"/>
  <c r="AE44" i="2"/>
  <c r="AK44" i="2" s="1"/>
  <c r="BC44" i="2" l="1"/>
  <c r="AQ44" i="2"/>
  <c r="L38" i="3" l="1"/>
  <c r="P19" i="5"/>
  <c r="L19" i="5"/>
  <c r="L17" i="5"/>
  <c r="P17" i="5"/>
  <c r="AA46" i="5" l="1"/>
  <c r="P52" i="5" s="1"/>
  <c r="L66" i="3"/>
  <c r="W19" i="5"/>
  <c r="BX62" i="2"/>
  <c r="W33" i="5" s="1"/>
  <c r="AZ62" i="2"/>
  <c r="AZ61" i="2"/>
  <c r="BF55" i="2"/>
  <c r="AZ55" i="2"/>
  <c r="O47" i="3" s="1"/>
  <c r="S47" i="3" s="1"/>
  <c r="AW55" i="2"/>
  <c r="AD47" i="3" s="1"/>
  <c r="AH55" i="2"/>
  <c r="AN55" i="2" s="1"/>
  <c r="AE55" i="2"/>
  <c r="BF51" i="2"/>
  <c r="AZ51" i="2"/>
  <c r="O43" i="3" s="1"/>
  <c r="S43" i="3" s="1"/>
  <c r="AW51" i="2"/>
  <c r="AD43" i="3" s="1"/>
  <c r="AH51" i="2"/>
  <c r="AN51" i="2" s="1"/>
  <c r="AE51" i="2"/>
  <c r="AK51" i="2" s="1"/>
  <c r="BF43" i="2"/>
  <c r="AW43" i="2"/>
  <c r="AZ43" i="2"/>
  <c r="AH43" i="2"/>
  <c r="AN43" i="2" s="1"/>
  <c r="AE43" i="2"/>
  <c r="BC43" i="2" s="1"/>
  <c r="AW42" i="2"/>
  <c r="AZ42" i="2"/>
  <c r="AH42" i="2"/>
  <c r="AN42" i="2" s="1"/>
  <c r="AE42" i="2"/>
  <c r="AZ30" i="2"/>
  <c r="O26" i="3" s="1"/>
  <c r="S26" i="3" s="1"/>
  <c r="AW30" i="2"/>
  <c r="AD26" i="3" s="1"/>
  <c r="AN30" i="2"/>
  <c r="AE30" i="2"/>
  <c r="AK30" i="2" s="1"/>
  <c r="AZ29" i="2"/>
  <c r="O25" i="3" s="1"/>
  <c r="S25" i="3" s="1"/>
  <c r="AW29" i="2"/>
  <c r="AD25" i="3" s="1"/>
  <c r="AN29" i="2"/>
  <c r="AE29" i="2"/>
  <c r="AK29" i="2" s="1"/>
  <c r="AZ28" i="2"/>
  <c r="O24" i="3" s="1"/>
  <c r="S24" i="3" s="1"/>
  <c r="AW28" i="2"/>
  <c r="AD24" i="3" s="1"/>
  <c r="AN28" i="2"/>
  <c r="AE28" i="2"/>
  <c r="AK28" i="2" s="1"/>
  <c r="L37" i="3" l="1"/>
  <c r="W16" i="5"/>
  <c r="P16" i="5"/>
  <c r="L16" i="5"/>
  <c r="L46" i="5" s="1"/>
  <c r="V45" i="3"/>
  <c r="V44" i="3"/>
  <c r="V46" i="3"/>
  <c r="AK42" i="2"/>
  <c r="BC42" i="2"/>
  <c r="AK55" i="2"/>
  <c r="BC29" i="2"/>
  <c r="L25" i="3" s="1"/>
  <c r="BC28" i="2"/>
  <c r="L24" i="3" s="1"/>
  <c r="W32" i="5"/>
  <c r="W31" i="5" s="1"/>
  <c r="W17" i="5"/>
  <c r="W10" i="5"/>
  <c r="AQ29" i="2"/>
  <c r="AQ30" i="2"/>
  <c r="W9" i="5"/>
  <c r="AQ28" i="2"/>
  <c r="AQ51" i="2"/>
  <c r="BC30" i="2"/>
  <c r="L26" i="3" s="1"/>
  <c r="AK43" i="2"/>
  <c r="BC51" i="2"/>
  <c r="L43" i="3" s="1"/>
  <c r="V43" i="3" s="1"/>
  <c r="BD61" i="2"/>
  <c r="W24" i="5" s="1"/>
  <c r="BD62" i="2"/>
  <c r="W25" i="5" s="1"/>
  <c r="BC55" i="2"/>
  <c r="L47" i="3" s="1"/>
  <c r="V47" i="3" s="1"/>
  <c r="AQ43" i="2" l="1"/>
  <c r="L36" i="3"/>
  <c r="V36" i="3" s="1"/>
  <c r="AQ55" i="2"/>
  <c r="AQ42" i="2"/>
  <c r="W15" i="5"/>
  <c r="W8" i="5"/>
  <c r="W23" i="5"/>
  <c r="V38" i="3"/>
  <c r="V40" i="3"/>
  <c r="V39" i="3"/>
  <c r="V37" i="3"/>
  <c r="V33" i="3"/>
  <c r="V31" i="3"/>
  <c r="V26" i="3"/>
  <c r="V28" i="3"/>
  <c r="V25" i="3"/>
  <c r="V27" i="3"/>
  <c r="V30" i="3"/>
  <c r="V24" i="3"/>
  <c r="V29" i="3"/>
  <c r="V32" i="3"/>
  <c r="V42" i="3"/>
  <c r="AH51" i="5"/>
  <c r="AH53" i="5" s="1"/>
  <c r="W46" i="5" l="1"/>
  <c r="V35" i="3"/>
  <c r="AG77" i="3" s="1"/>
  <c r="V23" i="3"/>
  <c r="V49" i="3" s="1"/>
  <c r="AG78" i="3"/>
  <c r="P51" i="5" l="1"/>
  <c r="P53" i="5" s="1"/>
  <c r="AM53" i="5" s="1"/>
  <c r="AG76" i="3"/>
  <c r="L49" i="3"/>
  <c r="Z49" i="3" s="1"/>
  <c r="AG75" i="3" l="1"/>
  <c r="AG80" i="3" l="1"/>
  <c r="O76" i="3" l="1"/>
  <c r="O75" i="3"/>
  <c r="O80" i="3" l="1"/>
  <c r="AL80" i="3" s="1"/>
</calcChain>
</file>

<file path=xl/sharedStrings.xml><?xml version="1.0" encoding="utf-8"?>
<sst xmlns="http://schemas.openxmlformats.org/spreadsheetml/2006/main" count="611" uniqueCount="239">
  <si>
    <t>（別紙1-1）</t>
  </si>
  <si>
    <t>令和５年度被害者保護増進等事業費補助金（社会復帰促進事業（ネットワーク構築支援費））計画・経費所要額調書兼収支計算書（基本項目）</t>
    <rPh sb="20" eb="22">
      <t>シャカイ</t>
    </rPh>
    <rPh sb="22" eb="24">
      <t>フッキ</t>
    </rPh>
    <rPh sb="24" eb="26">
      <t>ソクシン</t>
    </rPh>
    <rPh sb="26" eb="28">
      <t>ジギョウ</t>
    </rPh>
    <rPh sb="35" eb="37">
      <t>コウチク</t>
    </rPh>
    <rPh sb="37" eb="39">
      <t>シエン</t>
    </rPh>
    <rPh sb="39" eb="40">
      <t>ヒ</t>
    </rPh>
    <rPh sb="42" eb="44">
      <t>ケイカク</t>
    </rPh>
    <rPh sb="47" eb="49">
      <t>ショヨウ</t>
    </rPh>
    <rPh sb="49" eb="50">
      <t>ガク</t>
    </rPh>
    <rPh sb="50" eb="52">
      <t>チョウショ</t>
    </rPh>
    <rPh sb="52" eb="53">
      <t>ケン</t>
    </rPh>
    <rPh sb="59" eb="61">
      <t>キホン</t>
    </rPh>
    <rPh sb="61" eb="63">
      <t>コウモク</t>
    </rPh>
    <phoneticPr fontId="3"/>
  </si>
  <si>
    <t>１．実施をした補助対象事業の内容</t>
    <rPh sb="2" eb="4">
      <t>ジッシ</t>
    </rPh>
    <rPh sb="7" eb="9">
      <t>ホジョ</t>
    </rPh>
    <rPh sb="9" eb="11">
      <t>タイショウ</t>
    </rPh>
    <rPh sb="11" eb="13">
      <t>ジギョウ</t>
    </rPh>
    <rPh sb="14" eb="16">
      <t>ナイヨウ</t>
    </rPh>
    <phoneticPr fontId="3"/>
  </si>
  <si>
    <t>補助対象経費</t>
    <rPh sb="0" eb="2">
      <t>ホジョ</t>
    </rPh>
    <rPh sb="2" eb="4">
      <t>タイショウ</t>
    </rPh>
    <rPh sb="4" eb="6">
      <t>ケイヒ</t>
    </rPh>
    <phoneticPr fontId="3"/>
  </si>
  <si>
    <t>財源区分</t>
    <rPh sb="0" eb="2">
      <t>ザイゲン</t>
    </rPh>
    <rPh sb="2" eb="4">
      <t>クブン</t>
    </rPh>
    <phoneticPr fontId="3"/>
  </si>
  <si>
    <t>実施年月</t>
    <rPh sb="0" eb="2">
      <t>ジッシ</t>
    </rPh>
    <rPh sb="2" eb="4">
      <t>ネンゲツ</t>
    </rPh>
    <phoneticPr fontId="3"/>
  </si>
  <si>
    <t>備考</t>
    <rPh sb="0" eb="2">
      <t>ビコウ</t>
    </rPh>
    <phoneticPr fontId="3"/>
  </si>
  <si>
    <t>費目（細目）・実施内容</t>
    <rPh sb="0" eb="1">
      <t>ヒ</t>
    </rPh>
    <rPh sb="1" eb="2">
      <t>メ</t>
    </rPh>
    <rPh sb="3" eb="5">
      <t>サイモク</t>
    </rPh>
    <rPh sb="7" eb="9">
      <t>ジッシ</t>
    </rPh>
    <rPh sb="9" eb="11">
      <t>ナイヨウ</t>
    </rPh>
    <phoneticPr fontId="3"/>
  </si>
  <si>
    <t>金額</t>
    <rPh sb="0" eb="2">
      <t>キンガク</t>
    </rPh>
    <phoneticPr fontId="3"/>
  </si>
  <si>
    <t>積算内訳</t>
    <rPh sb="0" eb="2">
      <t>セキサン</t>
    </rPh>
    <rPh sb="2" eb="4">
      <t>ウチワケ</t>
    </rPh>
    <phoneticPr fontId="3"/>
  </si>
  <si>
    <t>補助金申請額</t>
    <rPh sb="0" eb="3">
      <t>ホジョキン</t>
    </rPh>
    <rPh sb="3" eb="5">
      <t>シンセイ</t>
    </rPh>
    <rPh sb="5" eb="6">
      <t>ガク</t>
    </rPh>
    <phoneticPr fontId="3"/>
  </si>
  <si>
    <t>自己負担額</t>
    <rPh sb="0" eb="2">
      <t>ジコ</t>
    </rPh>
    <rPh sb="2" eb="4">
      <t>フタン</t>
    </rPh>
    <rPh sb="4" eb="5">
      <t>ガク</t>
    </rPh>
    <phoneticPr fontId="3"/>
  </si>
  <si>
    <t>(1)人材雇用費</t>
    <rPh sb="3" eb="5">
      <t>ジンザイ</t>
    </rPh>
    <rPh sb="5" eb="8">
      <t>コヨウヒ</t>
    </rPh>
    <phoneticPr fontId="3"/>
  </si>
  <si>
    <t>(2)求人情報発信費</t>
    <rPh sb="3" eb="5">
      <t>キュウジン</t>
    </rPh>
    <rPh sb="5" eb="7">
      <t>ジョウホウ</t>
    </rPh>
    <rPh sb="7" eb="9">
      <t>ハッシン</t>
    </rPh>
    <rPh sb="9" eb="10">
      <t>ヒ</t>
    </rPh>
    <phoneticPr fontId="3"/>
  </si>
  <si>
    <t>(3)印刷製本費</t>
    <rPh sb="3" eb="5">
      <t>インサツ</t>
    </rPh>
    <rPh sb="5" eb="7">
      <t>セイホン</t>
    </rPh>
    <rPh sb="7" eb="8">
      <t>ヒ</t>
    </rPh>
    <phoneticPr fontId="3"/>
  </si>
  <si>
    <t>(4)備品類導入費</t>
    <rPh sb="3" eb="6">
      <t>ビヒンルイ</t>
    </rPh>
    <rPh sb="6" eb="9">
      <t>ドウニュウヒ</t>
    </rPh>
    <phoneticPr fontId="3"/>
  </si>
  <si>
    <t>メーカー・出版社名</t>
    <rPh sb="5" eb="8">
      <t>シュッパンシャ</t>
    </rPh>
    <rPh sb="8" eb="9">
      <t>メイ</t>
    </rPh>
    <phoneticPr fontId="3"/>
  </si>
  <si>
    <t>型番(図書コード)</t>
    <rPh sb="0" eb="2">
      <t>カタバン</t>
    </rPh>
    <rPh sb="3" eb="5">
      <t>トショ</t>
    </rPh>
    <phoneticPr fontId="3"/>
  </si>
  <si>
    <t>（5）旅費</t>
    <rPh sb="3" eb="5">
      <t>リョヒ</t>
    </rPh>
    <phoneticPr fontId="3"/>
  </si>
  <si>
    <t>訪問先住所</t>
    <rPh sb="0" eb="3">
      <t>ホウモンサキ</t>
    </rPh>
    <rPh sb="3" eb="5">
      <t>ジュウショ</t>
    </rPh>
    <phoneticPr fontId="3"/>
  </si>
  <si>
    <t>合　　　計</t>
    <rPh sb="0" eb="1">
      <t>ゴウ</t>
    </rPh>
    <rPh sb="4" eb="5">
      <t>ケイ</t>
    </rPh>
    <phoneticPr fontId="3"/>
  </si>
  <si>
    <t>２.高次脳機能障害者(患者)の受入状況</t>
    <rPh sb="2" eb="4">
      <t>コウジ</t>
    </rPh>
    <rPh sb="4" eb="7">
      <t>ノウキノウ</t>
    </rPh>
    <rPh sb="7" eb="10">
      <t>ショウガイシャ</t>
    </rPh>
    <rPh sb="11" eb="13">
      <t>カンジャ</t>
    </rPh>
    <rPh sb="15" eb="17">
      <t>ウケイレ</t>
    </rPh>
    <rPh sb="17" eb="19">
      <t>ジョウキョウ</t>
    </rPh>
    <phoneticPr fontId="3"/>
  </si>
  <si>
    <t>受入（利用）期間</t>
    <rPh sb="3" eb="5">
      <t>リヨウ</t>
    </rPh>
    <phoneticPr fontId="3"/>
  </si>
  <si>
    <t>実受入（利用）延べ人数</t>
    <rPh sb="0" eb="1">
      <t>ジツ</t>
    </rPh>
    <rPh sb="4" eb="6">
      <t>リヨウ</t>
    </rPh>
    <phoneticPr fontId="3"/>
  </si>
  <si>
    <t>実受入（利用）延べ日数</t>
    <rPh sb="0" eb="1">
      <t>ジツ</t>
    </rPh>
    <rPh sb="4" eb="6">
      <t>リヨウ</t>
    </rPh>
    <rPh sb="9" eb="11">
      <t>ニッスウ</t>
    </rPh>
    <phoneticPr fontId="3"/>
  </si>
  <si>
    <t>見込み延べ人数</t>
    <rPh sb="0" eb="2">
      <t>ミコ</t>
    </rPh>
    <rPh sb="3" eb="4">
      <t>ノ</t>
    </rPh>
    <rPh sb="5" eb="7">
      <t>ニンズウ</t>
    </rPh>
    <phoneticPr fontId="3"/>
  </si>
  <si>
    <t>～</t>
  </si>
  <si>
    <t>合計</t>
    <rPh sb="0" eb="2">
      <t>ゴウケイ</t>
    </rPh>
    <phoneticPr fontId="3"/>
  </si>
  <si>
    <t>名</t>
    <rPh sb="0" eb="1">
      <t>メイ</t>
    </rPh>
    <phoneticPr fontId="3"/>
  </si>
  <si>
    <t>日</t>
    <rPh sb="0" eb="1">
      <t>ニチ</t>
    </rPh>
    <phoneticPr fontId="3"/>
  </si>
  <si>
    <t>名程度</t>
    <rPh sb="0" eb="1">
      <t>メイ</t>
    </rPh>
    <rPh sb="1" eb="3">
      <t>テイド</t>
    </rPh>
    <phoneticPr fontId="3"/>
  </si>
  <si>
    <t>(本交付申請日)</t>
  </si>
  <si>
    <t>（脳損傷</t>
    <rPh sb="1" eb="2">
      <t>ノウ</t>
    </rPh>
    <rPh sb="2" eb="4">
      <t>ソンショウ</t>
    </rPh>
    <phoneticPr fontId="3"/>
  </si>
  <si>
    <t>その他</t>
    <rPh sb="2" eb="3">
      <t>タ</t>
    </rPh>
    <phoneticPr fontId="3"/>
  </si>
  <si>
    <t>）</t>
  </si>
  <si>
    <t>その他</t>
    <phoneticPr fontId="3"/>
  </si>
  <si>
    <t>内訳：</t>
    <rPh sb="0" eb="2">
      <t>ウチワケ</t>
    </rPh>
    <phoneticPr fontId="3"/>
  </si>
  <si>
    <t>脳損傷</t>
    <rPh sb="0" eb="1">
      <t>ノウ</t>
    </rPh>
    <rPh sb="1" eb="3">
      <t>ソンショウ</t>
    </rPh>
    <phoneticPr fontId="3"/>
  </si>
  <si>
    <t>３.求人情報発信費により実施した企画内容</t>
    <rPh sb="2" eb="4">
      <t>キュウジン</t>
    </rPh>
    <rPh sb="4" eb="6">
      <t>ジョウホウ</t>
    </rPh>
    <rPh sb="6" eb="8">
      <t>ハッシン</t>
    </rPh>
    <rPh sb="8" eb="9">
      <t>ヒ</t>
    </rPh>
    <rPh sb="12" eb="14">
      <t>ジッシ</t>
    </rPh>
    <rPh sb="16" eb="18">
      <t>キカク</t>
    </rPh>
    <rPh sb="18" eb="20">
      <t>ナイヨウ</t>
    </rPh>
    <phoneticPr fontId="3"/>
  </si>
  <si>
    <t>実施内容</t>
    <rPh sb="0" eb="2">
      <t>ジッシ</t>
    </rPh>
    <rPh sb="2" eb="4">
      <t>ナイヨウ</t>
    </rPh>
    <phoneticPr fontId="3"/>
  </si>
  <si>
    <t>企画内容</t>
    <rPh sb="0" eb="2">
      <t>キカク</t>
    </rPh>
    <rPh sb="2" eb="4">
      <t>ナイヨウ</t>
    </rPh>
    <phoneticPr fontId="3"/>
  </si>
  <si>
    <t>４.備品類導入費により導入をした備品等の導入理由</t>
    <rPh sb="2" eb="4">
      <t>ビヒン</t>
    </rPh>
    <rPh sb="4" eb="5">
      <t>ルイ</t>
    </rPh>
    <rPh sb="5" eb="7">
      <t>ドウニュウ</t>
    </rPh>
    <rPh sb="7" eb="8">
      <t>ヒ</t>
    </rPh>
    <rPh sb="11" eb="13">
      <t>ドウニュウ</t>
    </rPh>
    <rPh sb="16" eb="18">
      <t>ビヒン</t>
    </rPh>
    <rPh sb="18" eb="19">
      <t>トウ</t>
    </rPh>
    <rPh sb="20" eb="22">
      <t>ドウニュウ</t>
    </rPh>
    <rPh sb="22" eb="24">
      <t>リユウ</t>
    </rPh>
    <phoneticPr fontId="3"/>
  </si>
  <si>
    <t>導入理由及び使用方法</t>
    <rPh sb="0" eb="2">
      <t>ドウニュウ</t>
    </rPh>
    <rPh sb="2" eb="4">
      <t>リユウ</t>
    </rPh>
    <rPh sb="4" eb="5">
      <t>オヨ</t>
    </rPh>
    <rPh sb="6" eb="8">
      <t>シヨウ</t>
    </rPh>
    <rPh sb="8" eb="10">
      <t>ホウホウ</t>
    </rPh>
    <phoneticPr fontId="3"/>
  </si>
  <si>
    <t>５.補助対象事業に関する収支計算書</t>
    <rPh sb="2" eb="4">
      <t>ホジョ</t>
    </rPh>
    <rPh sb="4" eb="6">
      <t>タイショウ</t>
    </rPh>
    <rPh sb="6" eb="8">
      <t>ジギョウ</t>
    </rPh>
    <rPh sb="9" eb="10">
      <t>カン</t>
    </rPh>
    <rPh sb="12" eb="14">
      <t>シュウシ</t>
    </rPh>
    <rPh sb="14" eb="17">
      <t>ケイサンショ</t>
    </rPh>
    <phoneticPr fontId="3"/>
  </si>
  <si>
    <t>収入の部</t>
    <rPh sb="0" eb="2">
      <t>シュウニュウ</t>
    </rPh>
    <rPh sb="3" eb="4">
      <t>ブ</t>
    </rPh>
    <phoneticPr fontId="3"/>
  </si>
  <si>
    <t>支出の部</t>
    <rPh sb="0" eb="2">
      <t>シシュツ</t>
    </rPh>
    <rPh sb="3" eb="4">
      <t>ブ</t>
    </rPh>
    <phoneticPr fontId="3"/>
  </si>
  <si>
    <t>収支差額(A)-(B)</t>
    <rPh sb="0" eb="2">
      <t>シュウシ</t>
    </rPh>
    <rPh sb="2" eb="4">
      <t>サガク</t>
    </rPh>
    <phoneticPr fontId="3"/>
  </si>
  <si>
    <t>科目</t>
    <rPh sb="0" eb="2">
      <t>カモク</t>
    </rPh>
    <phoneticPr fontId="3"/>
  </si>
  <si>
    <t>予算額</t>
    <rPh sb="0" eb="3">
      <t>ヨサンガク</t>
    </rPh>
    <phoneticPr fontId="3"/>
  </si>
  <si>
    <t>被害者保護増進等事業費補助金</t>
    <rPh sb="0" eb="3">
      <t>ヒガイシャ</t>
    </rPh>
    <rPh sb="3" eb="5">
      <t>ホゴ</t>
    </rPh>
    <rPh sb="5" eb="7">
      <t>ゾウシン</t>
    </rPh>
    <rPh sb="7" eb="8">
      <t>トウ</t>
    </rPh>
    <rPh sb="8" eb="11">
      <t>ジギョウヒ</t>
    </rPh>
    <rPh sb="11" eb="14">
      <t>ホジョキン</t>
    </rPh>
    <phoneticPr fontId="3"/>
  </si>
  <si>
    <t>人材雇用費</t>
    <rPh sb="0" eb="2">
      <t>ジンザイ</t>
    </rPh>
    <rPh sb="2" eb="5">
      <t>コヨウヒ</t>
    </rPh>
    <phoneticPr fontId="3"/>
  </si>
  <si>
    <t>自己負担額</t>
    <rPh sb="0" eb="2">
      <t>ジコ</t>
    </rPh>
    <rPh sb="2" eb="5">
      <t>フタンガク</t>
    </rPh>
    <phoneticPr fontId="3"/>
  </si>
  <si>
    <t>求人情報発信費</t>
    <rPh sb="0" eb="2">
      <t>キュウジン</t>
    </rPh>
    <rPh sb="2" eb="4">
      <t>ジョウホウ</t>
    </rPh>
    <rPh sb="4" eb="6">
      <t>ハッシン</t>
    </rPh>
    <rPh sb="6" eb="7">
      <t>ヒ</t>
    </rPh>
    <phoneticPr fontId="3"/>
  </si>
  <si>
    <t>印刷製本費</t>
    <rPh sb="0" eb="2">
      <t>インサツ</t>
    </rPh>
    <rPh sb="2" eb="4">
      <t>セイホン</t>
    </rPh>
    <rPh sb="4" eb="5">
      <t>ヒ</t>
    </rPh>
    <phoneticPr fontId="3"/>
  </si>
  <si>
    <t>備品購入費</t>
    <rPh sb="0" eb="2">
      <t>ビヒン</t>
    </rPh>
    <rPh sb="2" eb="5">
      <t>コウニュウヒ</t>
    </rPh>
    <phoneticPr fontId="3"/>
  </si>
  <si>
    <t>旅費</t>
    <rPh sb="0" eb="2">
      <t>リョヒ</t>
    </rPh>
    <phoneticPr fontId="3"/>
  </si>
  <si>
    <t>収入合計（A)</t>
    <rPh sb="0" eb="2">
      <t>シュウニュウ</t>
    </rPh>
    <rPh sb="2" eb="4">
      <t>ゴウケイ</t>
    </rPh>
    <phoneticPr fontId="3"/>
  </si>
  <si>
    <t>支出合計（B)</t>
    <rPh sb="0" eb="2">
      <t>シシュツ</t>
    </rPh>
    <rPh sb="2" eb="4">
      <t>ゴウケイ</t>
    </rPh>
    <phoneticPr fontId="3"/>
  </si>
  <si>
    <t>６．補助金交付申請に関する担当者</t>
    <rPh sb="2" eb="5">
      <t>ホジョキン</t>
    </rPh>
    <rPh sb="5" eb="7">
      <t>コウフ</t>
    </rPh>
    <rPh sb="7" eb="9">
      <t>シンセイ</t>
    </rPh>
    <rPh sb="10" eb="11">
      <t>カン</t>
    </rPh>
    <rPh sb="13" eb="16">
      <t>タントウシャ</t>
    </rPh>
    <phoneticPr fontId="3"/>
  </si>
  <si>
    <t>郵便物の宛名</t>
    <rPh sb="0" eb="3">
      <t>ユウビンブツ</t>
    </rPh>
    <rPh sb="4" eb="6">
      <t>アテナ</t>
    </rPh>
    <phoneticPr fontId="3"/>
  </si>
  <si>
    <t>郵便物の送付先住所</t>
    <rPh sb="0" eb="3">
      <t>ユウビンブツ</t>
    </rPh>
    <rPh sb="4" eb="7">
      <t>ソウフサキ</t>
    </rPh>
    <rPh sb="7" eb="9">
      <t>ジュウショ</t>
    </rPh>
    <phoneticPr fontId="3"/>
  </si>
  <si>
    <t>所属</t>
    <rPh sb="0" eb="2">
      <t>ショゾク</t>
    </rPh>
    <phoneticPr fontId="3"/>
  </si>
  <si>
    <t>役職</t>
    <rPh sb="0" eb="2">
      <t>ヤクショク</t>
    </rPh>
    <phoneticPr fontId="3"/>
  </si>
  <si>
    <t>氏名</t>
    <rPh sb="0" eb="2">
      <t>シメイ</t>
    </rPh>
    <phoneticPr fontId="3"/>
  </si>
  <si>
    <t>電話番号</t>
    <rPh sb="0" eb="4">
      <t>デンワバンゴウ</t>
    </rPh>
    <phoneticPr fontId="3"/>
  </si>
  <si>
    <t>e-mail</t>
  </si>
  <si>
    <t>担当者①</t>
    <rPh sb="0" eb="3">
      <t>タントウシャ</t>
    </rPh>
    <phoneticPr fontId="3"/>
  </si>
  <si>
    <t>担当者②</t>
    <rPh sb="0" eb="3">
      <t>タントウシャ</t>
    </rPh>
    <phoneticPr fontId="3"/>
  </si>
  <si>
    <t>（別紙1-2）</t>
  </si>
  <si>
    <t>令和５年度被害者保護増進等事業費補助金（社会復帰促進事業（ネットワーク構築支援費））計画・経費所要額調書兼収支計算書（加算項目）</t>
    <rPh sb="16" eb="19">
      <t>ホジョキン</t>
    </rPh>
    <rPh sb="20" eb="22">
      <t>シャカイ</t>
    </rPh>
    <rPh sb="22" eb="24">
      <t>フッキ</t>
    </rPh>
    <rPh sb="24" eb="26">
      <t>ソクシン</t>
    </rPh>
    <rPh sb="26" eb="28">
      <t>ジギョウ</t>
    </rPh>
    <rPh sb="35" eb="37">
      <t>コウチク</t>
    </rPh>
    <rPh sb="37" eb="39">
      <t>シエン</t>
    </rPh>
    <rPh sb="39" eb="40">
      <t>ヒ</t>
    </rPh>
    <rPh sb="42" eb="44">
      <t>ケイカク</t>
    </rPh>
    <rPh sb="47" eb="49">
      <t>ショヨウ</t>
    </rPh>
    <rPh sb="49" eb="50">
      <t>ガク</t>
    </rPh>
    <rPh sb="50" eb="52">
      <t>チョウショ</t>
    </rPh>
    <rPh sb="52" eb="53">
      <t>ケン</t>
    </rPh>
    <rPh sb="59" eb="61">
      <t>カサン</t>
    </rPh>
    <rPh sb="61" eb="63">
      <t>コウモク</t>
    </rPh>
    <phoneticPr fontId="3"/>
  </si>
  <si>
    <t>(1)ネットワーク構築支援</t>
    <rPh sb="9" eb="11">
      <t>コウチク</t>
    </rPh>
    <rPh sb="11" eb="13">
      <t>シエン</t>
    </rPh>
    <phoneticPr fontId="3"/>
  </si>
  <si>
    <t>(2)研修・勉強会等 開催・参加</t>
    <rPh sb="3" eb="5">
      <t>ケンシュウ</t>
    </rPh>
    <rPh sb="6" eb="8">
      <t>ベンキョウ</t>
    </rPh>
    <rPh sb="8" eb="9">
      <t>カイ</t>
    </rPh>
    <rPh sb="9" eb="10">
      <t>トウ</t>
    </rPh>
    <rPh sb="11" eb="13">
      <t>カイサイ</t>
    </rPh>
    <rPh sb="14" eb="16">
      <t>サンカ</t>
    </rPh>
    <phoneticPr fontId="3"/>
  </si>
  <si>
    <t>　⑤旅費</t>
    <rPh sb="2" eb="4">
      <t>リョヒ</t>
    </rPh>
    <phoneticPr fontId="3"/>
  </si>
  <si>
    <t>イ　開催</t>
    <rPh sb="2" eb="4">
      <t>カイサイ</t>
    </rPh>
    <phoneticPr fontId="3"/>
  </si>
  <si>
    <t>実施場所</t>
    <rPh sb="0" eb="2">
      <t>ジッシ</t>
    </rPh>
    <rPh sb="2" eb="4">
      <t>バショ</t>
    </rPh>
    <phoneticPr fontId="3"/>
  </si>
  <si>
    <t>ロ　参加</t>
    <rPh sb="2" eb="4">
      <t>サンカ</t>
    </rPh>
    <phoneticPr fontId="3"/>
  </si>
  <si>
    <t>　⑥諸謝金</t>
    <rPh sb="2" eb="3">
      <t>ショ</t>
    </rPh>
    <rPh sb="3" eb="5">
      <t>シャキン</t>
    </rPh>
    <phoneticPr fontId="3"/>
  </si>
  <si>
    <t>イ　開催</t>
  </si>
  <si>
    <t>　⑦使用料</t>
    <rPh sb="2" eb="5">
      <t>シヨウリョウ</t>
    </rPh>
    <phoneticPr fontId="3"/>
  </si>
  <si>
    <t>施設名</t>
    <rPh sb="0" eb="3">
      <t>シセツメイ</t>
    </rPh>
    <phoneticPr fontId="3"/>
  </si>
  <si>
    <t>住所</t>
    <rPh sb="0" eb="2">
      <t>ジュウショ</t>
    </rPh>
    <phoneticPr fontId="3"/>
  </si>
  <si>
    <t>　⑧研修等参加費</t>
    <rPh sb="2" eb="5">
      <t>ケンシュウトウ</t>
    </rPh>
    <rPh sb="5" eb="7">
      <t>サンカ</t>
    </rPh>
    <rPh sb="7" eb="8">
      <t>ヒ</t>
    </rPh>
    <phoneticPr fontId="3"/>
  </si>
  <si>
    <t>２.補助対象事業に関する収支計算書</t>
    <rPh sb="2" eb="4">
      <t>ホジョ</t>
    </rPh>
    <rPh sb="4" eb="6">
      <t>タイショウ</t>
    </rPh>
    <rPh sb="6" eb="8">
      <t>ジギョウ</t>
    </rPh>
    <rPh sb="9" eb="10">
      <t>カン</t>
    </rPh>
    <rPh sb="12" eb="14">
      <t>シュウシ</t>
    </rPh>
    <rPh sb="14" eb="17">
      <t>ケイサンショ</t>
    </rPh>
    <phoneticPr fontId="3"/>
  </si>
  <si>
    <t>ネットワーク構築支援</t>
    <rPh sb="6" eb="10">
      <t>コウチクシエン</t>
    </rPh>
    <phoneticPr fontId="3"/>
  </si>
  <si>
    <t>研修・勉強会等 開催・参加</t>
  </si>
  <si>
    <t>事業者名</t>
    <rPh sb="0" eb="3">
      <t>ジギョウシャ</t>
    </rPh>
    <rPh sb="3" eb="4">
      <t>メイ</t>
    </rPh>
    <phoneticPr fontId="3"/>
  </si>
  <si>
    <t>社会福祉法人国交会 自動車苑</t>
    <phoneticPr fontId="7"/>
  </si>
  <si>
    <t>事業所名</t>
    <rPh sb="0" eb="3">
      <t>ジギョウショ</t>
    </rPh>
    <rPh sb="3" eb="4">
      <t>メイ</t>
    </rPh>
    <phoneticPr fontId="3"/>
  </si>
  <si>
    <t>千代田リハビリテーションセンター</t>
    <rPh sb="0" eb="3">
      <t>チヨダ</t>
    </rPh>
    <phoneticPr fontId="7"/>
  </si>
  <si>
    <t>税抜き申請・税込み申請の別</t>
    <rPh sb="0" eb="2">
      <t>ゼイヌ</t>
    </rPh>
    <rPh sb="3" eb="5">
      <t>シンセイ</t>
    </rPh>
    <rPh sb="6" eb="8">
      <t>ゼイコ</t>
    </rPh>
    <rPh sb="9" eb="11">
      <t>シンセイ</t>
    </rPh>
    <rPh sb="12" eb="13">
      <t>ベツ</t>
    </rPh>
    <phoneticPr fontId="3"/>
  </si>
  <si>
    <t>税抜</t>
  </si>
  <si>
    <t>地域連携支援の実施時間数</t>
    <rPh sb="0" eb="6">
      <t>ちいきれんけいしえん</t>
    </rPh>
    <rPh sb="7" eb="12">
      <t>じっしじかんすう</t>
    </rPh>
    <phoneticPr fontId="3" type="Hiragana"/>
  </si>
  <si>
    <t>週30時間以上</t>
  </si>
  <si>
    <r>
      <rPr>
        <b/>
        <sz val="10"/>
        <rFont val="游ゴシック"/>
        <family val="3"/>
        <charset val="128"/>
        <scheme val="minor"/>
      </rPr>
      <t>基本項目</t>
    </r>
    <r>
      <rPr>
        <sz val="10"/>
        <color theme="1"/>
        <rFont val="游ゴシック"/>
        <family val="3"/>
        <charset val="128"/>
        <scheme val="minor"/>
      </rPr>
      <t>①人材雇用費</t>
    </r>
    <rPh sb="5" eb="7">
      <t>ジンザイ</t>
    </rPh>
    <rPh sb="7" eb="9">
      <t>コヨウ</t>
    </rPh>
    <rPh sb="9" eb="10">
      <t>ヒ</t>
    </rPh>
    <phoneticPr fontId="3"/>
  </si>
  <si>
    <t>分類</t>
    <rPh sb="0" eb="2">
      <t>ブンルイ</t>
    </rPh>
    <phoneticPr fontId="3"/>
  </si>
  <si>
    <t>対象職員</t>
    <rPh sb="0" eb="2">
      <t>タイショウ</t>
    </rPh>
    <rPh sb="2" eb="4">
      <t>ショクイン</t>
    </rPh>
    <phoneticPr fontId="3"/>
  </si>
  <si>
    <t>雇用形態</t>
    <rPh sb="0" eb="2">
      <t>コヨウ</t>
    </rPh>
    <rPh sb="2" eb="4">
      <t>ケイタイ</t>
    </rPh>
    <phoneticPr fontId="3"/>
  </si>
  <si>
    <t>補助金対象経費</t>
    <rPh sb="0" eb="3">
      <t>ホジョキン</t>
    </rPh>
    <rPh sb="3" eb="5">
      <t>タイショウ</t>
    </rPh>
    <rPh sb="5" eb="7">
      <t>ケイヒ</t>
    </rPh>
    <phoneticPr fontId="3"/>
  </si>
  <si>
    <t>実施年月</t>
    <rPh sb="0" eb="4">
      <t>ジッシネンゲツ</t>
    </rPh>
    <phoneticPr fontId="3"/>
  </si>
  <si>
    <t>対象月数</t>
    <rPh sb="0" eb="2">
      <t>タイショウ</t>
    </rPh>
    <rPh sb="2" eb="4">
      <t>ツキスウ</t>
    </rPh>
    <phoneticPr fontId="3"/>
  </si>
  <si>
    <t>賞与総支給予定額</t>
    <rPh sb="0" eb="2">
      <t>ショウヨ</t>
    </rPh>
    <rPh sb="2" eb="3">
      <t>ソウ</t>
    </rPh>
    <rPh sb="3" eb="5">
      <t>シキュウ</t>
    </rPh>
    <rPh sb="5" eb="7">
      <t>ヨテイ</t>
    </rPh>
    <rPh sb="7" eb="8">
      <t>ガク</t>
    </rPh>
    <phoneticPr fontId="3"/>
  </si>
  <si>
    <t>法定福利費</t>
    <rPh sb="0" eb="2">
      <t>ホウテイ</t>
    </rPh>
    <rPh sb="2" eb="5">
      <t>フクリヒ</t>
    </rPh>
    <phoneticPr fontId="3"/>
  </si>
  <si>
    <t>補助金申請額</t>
    <rPh sb="0" eb="3">
      <t>ホジョキン</t>
    </rPh>
    <rPh sb="3" eb="6">
      <t>シンセイガク</t>
    </rPh>
    <phoneticPr fontId="3"/>
  </si>
  <si>
    <t>事業者負担分の法定福利費を申請する場合にあっては対象月の法定福利費の合計額を記入してください。
また、根拠書類(指定様式)と相違がないように記入をお願いします。
※支払い完了次第提出していただく支払証憑から申請金額よりも交付金額が上回ったことが確認された場合、返還対応等が発生する可能性がございます。</t>
  </si>
  <si>
    <t>A</t>
    <phoneticPr fontId="7"/>
  </si>
  <si>
    <t>正社員</t>
    <rPh sb="0" eb="3">
      <t>セイシャイン</t>
    </rPh>
    <phoneticPr fontId="10"/>
  </si>
  <si>
    <t>B</t>
    <phoneticPr fontId="7"/>
  </si>
  <si>
    <t>パート</t>
  </si>
  <si>
    <t>C</t>
    <phoneticPr fontId="7"/>
  </si>
  <si>
    <t>アルバイト</t>
  </si>
  <si>
    <t>D</t>
    <phoneticPr fontId="7"/>
  </si>
  <si>
    <t>E</t>
    <phoneticPr fontId="7"/>
  </si>
  <si>
    <r>
      <rPr>
        <b/>
        <sz val="10"/>
        <color theme="1"/>
        <rFont val="游ゴシック"/>
        <family val="3"/>
        <charset val="128"/>
        <scheme val="minor"/>
      </rPr>
      <t>基本項目</t>
    </r>
    <r>
      <rPr>
        <sz val="10"/>
        <color theme="1"/>
        <rFont val="游ゴシック"/>
        <family val="3"/>
        <charset val="128"/>
        <scheme val="minor"/>
      </rPr>
      <t>②求人情報発信費</t>
    </r>
    <rPh sb="5" eb="7">
      <t>キュウジン</t>
    </rPh>
    <rPh sb="7" eb="9">
      <t>ジョウホウ</t>
    </rPh>
    <rPh sb="9" eb="11">
      <t>ハッシン</t>
    </rPh>
    <rPh sb="11" eb="12">
      <t>ヒ</t>
    </rPh>
    <phoneticPr fontId="3"/>
  </si>
  <si>
    <t>税抜金額</t>
    <rPh sb="0" eb="2">
      <t>ゼイヌ</t>
    </rPh>
    <rPh sb="2" eb="4">
      <t>キンガク</t>
    </rPh>
    <phoneticPr fontId="3"/>
  </si>
  <si>
    <t>消費税</t>
    <rPh sb="0" eb="3">
      <t>ショウヒゼイ</t>
    </rPh>
    <phoneticPr fontId="3"/>
  </si>
  <si>
    <t>税込金額</t>
    <rPh sb="0" eb="2">
      <t>ゼイコ</t>
    </rPh>
    <rPh sb="2" eb="4">
      <t>キンガク</t>
    </rPh>
    <phoneticPr fontId="3"/>
  </si>
  <si>
    <t>補助金申請額</t>
    <rPh sb="0" eb="6">
      <t>ホジョキンシンセイガク</t>
    </rPh>
    <phoneticPr fontId="3"/>
  </si>
  <si>
    <t>運営会社名</t>
    <rPh sb="0" eb="2">
      <t>ウンエイ</t>
    </rPh>
    <rPh sb="3" eb="4">
      <t>シャ</t>
    </rPh>
    <rPh sb="4" eb="5">
      <t>メイ</t>
    </rPh>
    <phoneticPr fontId="3"/>
  </si>
  <si>
    <t>サイトURL及び成果物の名称</t>
    <rPh sb="6" eb="7">
      <t>オヨ</t>
    </rPh>
    <rPh sb="8" eb="11">
      <t>セイカブツ</t>
    </rPh>
    <rPh sb="12" eb="14">
      <t>メイショウ</t>
    </rPh>
    <phoneticPr fontId="3"/>
  </si>
  <si>
    <t>数量</t>
    <rPh sb="0" eb="2">
      <t>スウリョウ</t>
    </rPh>
    <phoneticPr fontId="3"/>
  </si>
  <si>
    <t>単価</t>
    <rPh sb="0" eb="2">
      <t>タンカ</t>
    </rPh>
    <phoneticPr fontId="3"/>
  </si>
  <si>
    <t>掲載日</t>
    <rPh sb="0" eb="3">
      <t>ケイサイビ</t>
    </rPh>
    <phoneticPr fontId="3"/>
  </si>
  <si>
    <t>実施する企画内容</t>
    <rPh sb="0" eb="2">
      <t>ジッシ</t>
    </rPh>
    <rPh sb="4" eb="6">
      <t>キカク</t>
    </rPh>
    <rPh sb="6" eb="8">
      <t>ナイヨウ</t>
    </rPh>
    <phoneticPr fontId="3"/>
  </si>
  <si>
    <t>職員募集ウェブサイト掲載</t>
    <rPh sb="0" eb="4">
      <t>ショクインボシュウ</t>
    </rPh>
    <rPh sb="10" eb="12">
      <t>ケイサイ</t>
    </rPh>
    <phoneticPr fontId="7"/>
  </si>
  <si>
    <t>株A</t>
    <rPh sb="0" eb="1">
      <t>カブ</t>
    </rPh>
    <phoneticPr fontId="7"/>
  </si>
  <si>
    <t>XX/XXXX.XX</t>
  </si>
  <si>
    <t>●●の資格を有した者の採用をするため</t>
    <rPh sb="3" eb="5">
      <t>シカク</t>
    </rPh>
    <rPh sb="9" eb="10">
      <t>シャ</t>
    </rPh>
    <rPh sb="11" eb="13">
      <t>サイヨウ</t>
    </rPh>
    <phoneticPr fontId="7"/>
  </si>
  <si>
    <t>求人折り込みチラシ配布</t>
    <rPh sb="0" eb="2">
      <t>キュウジン</t>
    </rPh>
    <rPh sb="2" eb="3">
      <t>オ</t>
    </rPh>
    <rPh sb="4" eb="5">
      <t>コ</t>
    </rPh>
    <rPh sb="9" eb="11">
      <t>ハイフ</t>
    </rPh>
    <phoneticPr fontId="7"/>
  </si>
  <si>
    <t>株B</t>
    <rPh sb="0" eb="1">
      <t>カブ</t>
    </rPh>
    <phoneticPr fontId="7"/>
  </si>
  <si>
    <t>職員募集！</t>
    <rPh sb="0" eb="2">
      <t>ショクイン</t>
    </rPh>
    <rPh sb="2" eb="4">
      <t>ボシュウ</t>
    </rPh>
    <phoneticPr fontId="10"/>
  </si>
  <si>
    <t>××の時間帯に対応する者を採用するため</t>
    <rPh sb="3" eb="6">
      <t>ジカンタイ</t>
    </rPh>
    <rPh sb="7" eb="9">
      <t>タイオウ</t>
    </rPh>
    <rPh sb="11" eb="12">
      <t>シャ</t>
    </rPh>
    <rPh sb="13" eb="15">
      <t>サイヨウ</t>
    </rPh>
    <phoneticPr fontId="7"/>
  </si>
  <si>
    <t>求人誌掲載</t>
    <rPh sb="0" eb="3">
      <t>キュウジンシ</t>
    </rPh>
    <rPh sb="3" eb="5">
      <t>ケイサイ</t>
    </rPh>
    <phoneticPr fontId="7"/>
  </si>
  <si>
    <t>C株</t>
    <rPh sb="1" eb="2">
      <t>カブ</t>
    </rPh>
    <phoneticPr fontId="7"/>
  </si>
  <si>
    <t>△△の資格を有した者の採用をするため</t>
    <rPh sb="3" eb="5">
      <t>シカク</t>
    </rPh>
    <rPh sb="11" eb="13">
      <t>サイヨウ</t>
    </rPh>
    <phoneticPr fontId="7"/>
  </si>
  <si>
    <r>
      <rPr>
        <b/>
        <sz val="10"/>
        <color theme="1"/>
        <rFont val="游ゴシック"/>
        <family val="3"/>
        <charset val="128"/>
        <scheme val="minor"/>
      </rPr>
      <t>基本項目</t>
    </r>
    <r>
      <rPr>
        <sz val="10"/>
        <color theme="1"/>
        <rFont val="游ゴシック"/>
        <family val="3"/>
        <charset val="128"/>
        <scheme val="minor"/>
      </rPr>
      <t>③印刷製本費</t>
    </r>
    <rPh sb="5" eb="7">
      <t>インサツ</t>
    </rPh>
    <rPh sb="7" eb="9">
      <t>セイホン</t>
    </rPh>
    <rPh sb="9" eb="10">
      <t>ヒ</t>
    </rPh>
    <phoneticPr fontId="3"/>
  </si>
  <si>
    <t>パンフレット、チラシの作成を行う場合</t>
    <rPh sb="11" eb="13">
      <t>サクセイ</t>
    </rPh>
    <rPh sb="14" eb="15">
      <t>オコナ</t>
    </rPh>
    <rPh sb="16" eb="18">
      <t>バアイ</t>
    </rPh>
    <phoneticPr fontId="3"/>
  </si>
  <si>
    <t>活動内容</t>
    <rPh sb="0" eb="2">
      <t>カツドウ</t>
    </rPh>
    <rPh sb="2" eb="4">
      <t>ナイヨウ</t>
    </rPh>
    <phoneticPr fontId="3"/>
  </si>
  <si>
    <t>受注社名</t>
    <rPh sb="0" eb="2">
      <t>ジュチュウ</t>
    </rPh>
    <rPh sb="3" eb="4">
      <t>メイ</t>
    </rPh>
    <phoneticPr fontId="3"/>
  </si>
  <si>
    <t>単位</t>
    <rPh sb="0" eb="2">
      <t>タンイ</t>
    </rPh>
    <phoneticPr fontId="3"/>
  </si>
  <si>
    <t>費用の別</t>
    <rPh sb="0" eb="2">
      <t>ヒヨウ</t>
    </rPh>
    <rPh sb="3" eb="4">
      <t>ベツ</t>
    </rPh>
    <phoneticPr fontId="3"/>
  </si>
  <si>
    <t>納品日</t>
    <rPh sb="0" eb="2">
      <t>ノウヒン</t>
    </rPh>
    <phoneticPr fontId="3"/>
  </si>
  <si>
    <t>配布場所・掲載場所の別</t>
    <rPh sb="0" eb="2">
      <t>ハイフ</t>
    </rPh>
    <rPh sb="2" eb="4">
      <t>バショ</t>
    </rPh>
    <rPh sb="5" eb="7">
      <t>ケイサイ</t>
    </rPh>
    <rPh sb="7" eb="9">
      <t>バショ</t>
    </rPh>
    <rPh sb="10" eb="11">
      <t>ベツ</t>
    </rPh>
    <phoneticPr fontId="3"/>
  </si>
  <si>
    <t>具体的内容</t>
    <rPh sb="0" eb="3">
      <t>グタイテキ</t>
    </rPh>
    <rPh sb="3" eb="5">
      <t>ナイヨウ</t>
    </rPh>
    <phoneticPr fontId="3"/>
  </si>
  <si>
    <t>成果物の名称</t>
    <rPh sb="0" eb="3">
      <t>セイカブツ</t>
    </rPh>
    <rPh sb="4" eb="6">
      <t>メイショウ</t>
    </rPh>
    <phoneticPr fontId="3"/>
  </si>
  <si>
    <t>パンフレットの作製</t>
    <rPh sb="7" eb="9">
      <t>サクセイ</t>
    </rPh>
    <phoneticPr fontId="7"/>
  </si>
  <si>
    <t>A株</t>
    <rPh sb="1" eb="2">
      <t>カブ</t>
    </rPh>
    <phoneticPr fontId="10"/>
  </si>
  <si>
    <t>式</t>
    <rPh sb="0" eb="1">
      <t>シキ</t>
    </rPh>
    <phoneticPr fontId="7"/>
  </si>
  <si>
    <t>作製費</t>
  </si>
  <si>
    <t>配布場所</t>
  </si>
  <si>
    <t>別紙一覧のとおり</t>
    <rPh sb="0" eb="2">
      <t>ベッシ</t>
    </rPh>
    <rPh sb="2" eb="4">
      <t>イチラン</t>
    </rPh>
    <phoneticPr fontId="7"/>
  </si>
  <si>
    <t>掲載内容のとおり</t>
    <rPh sb="0" eb="4">
      <t>ケイサイナイヨウ</t>
    </rPh>
    <phoneticPr fontId="7"/>
  </si>
  <si>
    <t>チラシの作製</t>
    <rPh sb="4" eb="6">
      <t>サクセイ</t>
    </rPh>
    <phoneticPr fontId="7"/>
  </si>
  <si>
    <t>株B</t>
    <rPh sb="0" eb="1">
      <t>カブ</t>
    </rPh>
    <phoneticPr fontId="10"/>
  </si>
  <si>
    <t>枚</t>
    <rPh sb="0" eb="1">
      <t>マイ</t>
    </rPh>
    <phoneticPr fontId="7"/>
  </si>
  <si>
    <t>リールレット「リハビリ」の作製</t>
    <rPh sb="13" eb="15">
      <t>サクセイ</t>
    </rPh>
    <phoneticPr fontId="7"/>
  </si>
  <si>
    <t>C株</t>
    <rPh sb="1" eb="2">
      <t>カブ</t>
    </rPh>
    <phoneticPr fontId="10"/>
  </si>
  <si>
    <t>チラシAの作製</t>
    <rPh sb="5" eb="7">
      <t>サクセイ</t>
    </rPh>
    <phoneticPr fontId="7"/>
  </si>
  <si>
    <t>D株</t>
    <rPh sb="1" eb="2">
      <t>カブ</t>
    </rPh>
    <phoneticPr fontId="10"/>
  </si>
  <si>
    <r>
      <rPr>
        <b/>
        <sz val="10"/>
        <color theme="1"/>
        <rFont val="游ゴシック"/>
        <family val="3"/>
        <charset val="128"/>
        <scheme val="minor"/>
      </rPr>
      <t>基本項目</t>
    </r>
    <r>
      <rPr>
        <sz val="10"/>
        <color theme="1"/>
        <rFont val="游ゴシック"/>
        <family val="3"/>
        <charset val="128"/>
        <scheme val="minor"/>
      </rPr>
      <t>④備品類導入費</t>
    </r>
    <rPh sb="5" eb="7">
      <t>ビヒン</t>
    </rPh>
    <rPh sb="7" eb="8">
      <t>ルイ</t>
    </rPh>
    <rPh sb="8" eb="11">
      <t>ドウニュウヒ</t>
    </rPh>
    <phoneticPr fontId="3"/>
  </si>
  <si>
    <t>購入物品名</t>
    <rPh sb="0" eb="2">
      <t>コウニュウ</t>
    </rPh>
    <rPh sb="2" eb="4">
      <t>ブッピン</t>
    </rPh>
    <rPh sb="4" eb="5">
      <t>メイ</t>
    </rPh>
    <phoneticPr fontId="3"/>
  </si>
  <si>
    <t>納品日</t>
    <rPh sb="0" eb="3">
      <t>ノウヒンビ</t>
    </rPh>
    <phoneticPr fontId="3"/>
  </si>
  <si>
    <t>医学図書</t>
    <rPh sb="0" eb="4">
      <t>イガクトショ</t>
    </rPh>
    <phoneticPr fontId="7"/>
  </si>
  <si>
    <t>株AB</t>
    <rPh sb="0" eb="1">
      <t>カブ</t>
    </rPh>
    <phoneticPr fontId="7"/>
  </si>
  <si>
    <t>XX-XXXX</t>
  </si>
  <si>
    <t>冊</t>
    <rPh sb="0" eb="1">
      <t>サツ</t>
    </rPh>
    <phoneticPr fontId="7"/>
  </si>
  <si>
    <t>●●のため</t>
    <phoneticPr fontId="7"/>
  </si>
  <si>
    <t>医学DVD</t>
    <rPh sb="0" eb="2">
      <t>イガク</t>
    </rPh>
    <phoneticPr fontId="7"/>
  </si>
  <si>
    <t>BB株</t>
    <rPh sb="2" eb="3">
      <t>カブ</t>
    </rPh>
    <phoneticPr fontId="7"/>
  </si>
  <si>
    <t>部</t>
    <rPh sb="0" eb="1">
      <t>ブ</t>
    </rPh>
    <phoneticPr fontId="7"/>
  </si>
  <si>
    <t>●●について、△△のため</t>
    <phoneticPr fontId="7"/>
  </si>
  <si>
    <r>
      <rPr>
        <b/>
        <sz val="10"/>
        <color theme="1"/>
        <rFont val="游ゴシック"/>
        <family val="3"/>
        <charset val="128"/>
        <scheme val="minor"/>
      </rPr>
      <t>加算項目</t>
    </r>
    <r>
      <rPr>
        <sz val="10"/>
        <color theme="1"/>
        <rFont val="游ゴシック"/>
        <family val="3"/>
        <charset val="128"/>
        <scheme val="minor"/>
      </rPr>
      <t>（研修等）⑤旅費、⑥諸謝金、⑦使用料、⑧研修等参加費</t>
    </r>
    <rPh sb="0" eb="4">
      <t>カサンコウモク</t>
    </rPh>
    <rPh sb="5" eb="7">
      <t>ケンシュウ</t>
    </rPh>
    <rPh sb="7" eb="8">
      <t>ナド</t>
    </rPh>
    <rPh sb="10" eb="12">
      <t>リョヒ</t>
    </rPh>
    <rPh sb="14" eb="15">
      <t>ショ</t>
    </rPh>
    <rPh sb="15" eb="17">
      <t>シャキン</t>
    </rPh>
    <rPh sb="19" eb="22">
      <t>シヨウリョウ</t>
    </rPh>
    <rPh sb="24" eb="27">
      <t>ケンシュウトウ</t>
    </rPh>
    <rPh sb="27" eb="29">
      <t>サンカ</t>
    </rPh>
    <rPh sb="29" eb="30">
      <t>ヒ</t>
    </rPh>
    <phoneticPr fontId="3"/>
  </si>
  <si>
    <t>イ　開催の場合</t>
    <rPh sb="2" eb="4">
      <t>カイサイ</t>
    </rPh>
    <rPh sb="5" eb="7">
      <t>バアイ</t>
    </rPh>
    <phoneticPr fontId="3"/>
  </si>
  <si>
    <t>研修期間</t>
    <rPh sb="0" eb="2">
      <t>ケンシュウ</t>
    </rPh>
    <rPh sb="2" eb="4">
      <t>キカン</t>
    </rPh>
    <phoneticPr fontId="3"/>
  </si>
  <si>
    <t>講師</t>
    <rPh sb="0" eb="2">
      <t>コウシ</t>
    </rPh>
    <phoneticPr fontId="3"/>
  </si>
  <si>
    <t>旅費</t>
    <rPh sb="0" eb="2">
      <t>りょひ</t>
    </rPh>
    <phoneticPr fontId="3" type="Hiragana"/>
  </si>
  <si>
    <t>諸謝金</t>
    <rPh sb="0" eb="3">
      <t>しょしゃきん</t>
    </rPh>
    <phoneticPr fontId="3" type="Hiragana"/>
  </si>
  <si>
    <t>会場借上料詳細・会場住所等</t>
    <rPh sb="0" eb="2">
      <t>かいじょう</t>
    </rPh>
    <rPh sb="2" eb="3">
      <t>か</t>
    </rPh>
    <rPh sb="3" eb="4">
      <t>じょう</t>
    </rPh>
    <rPh sb="4" eb="5">
      <t>りょう</t>
    </rPh>
    <rPh sb="5" eb="7">
      <t>しょうさい</t>
    </rPh>
    <rPh sb="8" eb="10">
      <t>かいじょう</t>
    </rPh>
    <rPh sb="10" eb="12">
      <t>じゅうしょ</t>
    </rPh>
    <rPh sb="12" eb="13">
      <t>など</t>
    </rPh>
    <phoneticPr fontId="3" type="Hiragana"/>
  </si>
  <si>
    <t>研修名</t>
    <rPh sb="0" eb="2">
      <t>ケンシュウ</t>
    </rPh>
    <rPh sb="2" eb="3">
      <t>メイ</t>
    </rPh>
    <phoneticPr fontId="3"/>
  </si>
  <si>
    <t>開始日</t>
    <rPh sb="0" eb="3">
      <t>カイシビ</t>
    </rPh>
    <phoneticPr fontId="3"/>
  </si>
  <si>
    <t>終了日</t>
    <rPh sb="0" eb="3">
      <t>シュウリョウビ</t>
    </rPh>
    <phoneticPr fontId="3"/>
  </si>
  <si>
    <r>
      <rPr>
        <sz val="10"/>
        <color rgb="FFFF0000"/>
        <rFont val="游ゴシック"/>
        <family val="3"/>
        <charset val="128"/>
        <scheme val="minor"/>
      </rPr>
      <t>事業所</t>
    </r>
    <r>
      <rPr>
        <sz val="10"/>
        <color theme="1"/>
        <rFont val="游ゴシック"/>
        <family val="3"/>
        <charset val="128"/>
        <scheme val="minor"/>
      </rPr>
      <t>負担額</t>
    </r>
    <rPh sb="0" eb="3">
      <t>ジギョウショ</t>
    </rPh>
    <rPh sb="3" eb="5">
      <t>フタン</t>
    </rPh>
    <rPh sb="5" eb="6">
      <t>ガク</t>
    </rPh>
    <phoneticPr fontId="3"/>
  </si>
  <si>
    <t>諸謝金</t>
    <rPh sb="0" eb="1">
      <t>ショ</t>
    </rPh>
    <rPh sb="1" eb="3">
      <t>シャキン</t>
    </rPh>
    <phoneticPr fontId="3"/>
  </si>
  <si>
    <r>
      <rPr>
        <sz val="10"/>
        <color rgb="FFFF0000"/>
        <rFont val="游ゴシック"/>
        <family val="3"/>
        <charset val="128"/>
        <scheme val="minor"/>
      </rPr>
      <t>事業所</t>
    </r>
    <r>
      <rPr>
        <sz val="10"/>
        <color theme="1"/>
        <rFont val="游ゴシック"/>
        <family val="3"/>
        <charset val="128"/>
        <scheme val="minor"/>
      </rPr>
      <t>負担額</t>
    </r>
    <rPh sb="0" eb="2">
      <t>ジギョウ</t>
    </rPh>
    <rPh sb="2" eb="3">
      <t>ショ</t>
    </rPh>
    <rPh sb="3" eb="6">
      <t>フタンガク</t>
    </rPh>
    <phoneticPr fontId="3"/>
  </si>
  <si>
    <t>会場使用料</t>
    <rPh sb="0" eb="2">
      <t>カイジョウ</t>
    </rPh>
    <rPh sb="2" eb="5">
      <t>シヨウリョウ</t>
    </rPh>
    <phoneticPr fontId="3"/>
  </si>
  <si>
    <t>放送機器使用料</t>
    <rPh sb="0" eb="2">
      <t>ホウソウ</t>
    </rPh>
    <rPh sb="2" eb="4">
      <t>キキ</t>
    </rPh>
    <rPh sb="4" eb="7">
      <t>シヨウリョウ</t>
    </rPh>
    <phoneticPr fontId="3"/>
  </si>
  <si>
    <t>会議費</t>
    <rPh sb="0" eb="3">
      <t>カイギヒ</t>
    </rPh>
    <phoneticPr fontId="3"/>
  </si>
  <si>
    <t>資料費</t>
    <rPh sb="0" eb="2">
      <t>シリョウ</t>
    </rPh>
    <rPh sb="2" eb="3">
      <t>ヒ</t>
    </rPh>
    <phoneticPr fontId="3"/>
  </si>
  <si>
    <r>
      <rPr>
        <sz val="10"/>
        <color rgb="FFFF0000"/>
        <rFont val="游ゴシック"/>
        <family val="3"/>
        <charset val="128"/>
        <scheme val="minor"/>
      </rPr>
      <t>事業所</t>
    </r>
    <r>
      <rPr>
        <sz val="10"/>
        <color theme="1"/>
        <rFont val="游ゴシック"/>
        <family val="3"/>
        <charset val="128"/>
        <scheme val="minor"/>
      </rPr>
      <t>負担額</t>
    </r>
    <rPh sb="0" eb="2">
      <t>ジギョウ</t>
    </rPh>
    <rPh sb="2" eb="3">
      <t>ショ</t>
    </rPh>
    <rPh sb="3" eb="5">
      <t>フタン</t>
    </rPh>
    <rPh sb="5" eb="6">
      <t>ガク</t>
    </rPh>
    <phoneticPr fontId="3"/>
  </si>
  <si>
    <t>補助対象経費</t>
    <rPh sb="0" eb="6">
      <t>ホジョタイショウケイヒ</t>
    </rPh>
    <phoneticPr fontId="3"/>
  </si>
  <si>
    <t>参加者数</t>
    <rPh sb="0" eb="4">
      <t>サンカシャスウ</t>
    </rPh>
    <phoneticPr fontId="3"/>
  </si>
  <si>
    <t>A研修</t>
    <rPh sb="1" eb="3">
      <t>ケンシュウ</t>
    </rPh>
    <phoneticPr fontId="7"/>
  </si>
  <si>
    <t>院長</t>
  </si>
  <si>
    <t>国土　太郎</t>
    <rPh sb="0" eb="2">
      <t>コクド</t>
    </rPh>
    <rPh sb="3" eb="5">
      <t>タロウ</t>
    </rPh>
    <phoneticPr fontId="7"/>
  </si>
  <si>
    <t>Aホール</t>
    <phoneticPr fontId="7"/>
  </si>
  <si>
    <t>○○県○○市○○町1-14-1</t>
    <rPh sb="2" eb="3">
      <t>ケン</t>
    </rPh>
    <rPh sb="5" eb="6">
      <t>シ</t>
    </rPh>
    <rPh sb="8" eb="9">
      <t>チョウ</t>
    </rPh>
    <phoneticPr fontId="7"/>
  </si>
  <si>
    <t>B研修</t>
    <rPh sb="1" eb="3">
      <t>ケンシュウ</t>
    </rPh>
    <phoneticPr fontId="7"/>
  </si>
  <si>
    <t>医師</t>
  </si>
  <si>
    <t>交通　郁実</t>
    <rPh sb="0" eb="2">
      <t>コウツウ</t>
    </rPh>
    <rPh sb="3" eb="5">
      <t>イクミ</t>
    </rPh>
    <phoneticPr fontId="7"/>
  </si>
  <si>
    <t>会議室B</t>
    <rPh sb="0" eb="3">
      <t>カイギシツ</t>
    </rPh>
    <phoneticPr fontId="7"/>
  </si>
  <si>
    <t>東京都港区○○171</t>
    <rPh sb="0" eb="3">
      <t>トウキョウト</t>
    </rPh>
    <rPh sb="3" eb="5">
      <t>ミナトク</t>
    </rPh>
    <phoneticPr fontId="7"/>
  </si>
  <si>
    <t>ロ　参加の場合</t>
    <rPh sb="2" eb="4">
      <t>サンカ</t>
    </rPh>
    <rPh sb="5" eb="7">
      <t>バアイ</t>
    </rPh>
    <phoneticPr fontId="3"/>
  </si>
  <si>
    <t>参加者</t>
    <rPh sb="0" eb="3">
      <t>サンカシャ</t>
    </rPh>
    <phoneticPr fontId="3"/>
  </si>
  <si>
    <t>受講料・参加費等</t>
    <rPh sb="0" eb="3">
      <t>じゅこうりょう</t>
    </rPh>
    <rPh sb="4" eb="7">
      <t>さんかひ</t>
    </rPh>
    <rPh sb="7" eb="8">
      <t>など</t>
    </rPh>
    <phoneticPr fontId="3" type="Hiragana"/>
  </si>
  <si>
    <t>開催場所</t>
    <rPh sb="0" eb="2">
      <t>カイサイ</t>
    </rPh>
    <rPh sb="2" eb="4">
      <t>バショ</t>
    </rPh>
    <phoneticPr fontId="3"/>
  </si>
  <si>
    <t>提出する「研修等開催計画書」「研修等参加計画書」の研修名・内容と合致するよう入力してください。
※研修期間が昇順(小さい順：日付の若い順)になるよう入力してください。</t>
    <rPh sb="10" eb="12">
      <t>けいかく</t>
    </rPh>
    <rPh sb="18" eb="20">
      <t>さんか</t>
    </rPh>
    <rPh sb="20" eb="22">
      <t>けいかく</t>
    </rPh>
    <rPh sb="49" eb="53">
      <t>けんしゅうきかん</t>
    </rPh>
    <rPh sb="65" eb="66">
      <t>わか</t>
    </rPh>
    <phoneticPr fontId="3" type="Hiragana"/>
  </si>
  <si>
    <t>受講料・参加費等</t>
    <rPh sb="0" eb="3">
      <t>ジュコウリョウ</t>
    </rPh>
    <rPh sb="4" eb="7">
      <t>サンカヒ</t>
    </rPh>
    <rPh sb="7" eb="8">
      <t>トウ</t>
    </rPh>
    <phoneticPr fontId="3"/>
  </si>
  <si>
    <t>補助対象申請額</t>
    <rPh sb="0" eb="2">
      <t>ホジョ</t>
    </rPh>
    <rPh sb="2" eb="4">
      <t>タイショウ</t>
    </rPh>
    <rPh sb="4" eb="7">
      <t>シンセイガク</t>
    </rPh>
    <phoneticPr fontId="3"/>
  </si>
  <si>
    <t>施設名</t>
    <rPh sb="0" eb="2">
      <t>シセツ</t>
    </rPh>
    <rPh sb="2" eb="3">
      <t>メイ</t>
    </rPh>
    <phoneticPr fontId="3"/>
  </si>
  <si>
    <t>C研修</t>
    <rPh sb="1" eb="3">
      <t>ケンシュウ</t>
    </rPh>
    <phoneticPr fontId="7"/>
  </si>
  <si>
    <t>各種療法士</t>
  </si>
  <si>
    <t>山本　太郎</t>
    <rPh sb="0" eb="2">
      <t>ヤマモト</t>
    </rPh>
    <rPh sb="3" eb="5">
      <t>タロウ</t>
    </rPh>
    <phoneticPr fontId="7"/>
  </si>
  <si>
    <t>○○センター</t>
    <phoneticPr fontId="7"/>
  </si>
  <si>
    <t>神奈川県横浜市○○区1-1-1</t>
    <rPh sb="0" eb="4">
      <t>カナガワケン</t>
    </rPh>
    <rPh sb="4" eb="7">
      <t>ヨコハマシ</t>
    </rPh>
    <rPh sb="9" eb="10">
      <t>ク</t>
    </rPh>
    <phoneticPr fontId="7"/>
  </si>
  <si>
    <t>D研修</t>
    <rPh sb="1" eb="3">
      <t>ケンシュウ</t>
    </rPh>
    <phoneticPr fontId="7"/>
  </si>
  <si>
    <t>各種福祉士</t>
  </si>
  <si>
    <t>山田　拓哉</t>
    <rPh sb="0" eb="2">
      <t>ヤマダ</t>
    </rPh>
    <rPh sb="3" eb="5">
      <t>タクヤ</t>
    </rPh>
    <phoneticPr fontId="7"/>
  </si>
  <si>
    <t>△△施設</t>
    <rPh sb="2" eb="4">
      <t>シセツ</t>
    </rPh>
    <phoneticPr fontId="7"/>
  </si>
  <si>
    <t>東京都○○区4-4</t>
    <rPh sb="0" eb="2">
      <t>トウキョウ</t>
    </rPh>
    <rPh sb="2" eb="3">
      <t>ト</t>
    </rPh>
    <rPh sb="5" eb="6">
      <t>ク</t>
    </rPh>
    <phoneticPr fontId="7"/>
  </si>
  <si>
    <t>補助金交付申請に関する担当者</t>
    <rPh sb="0" eb="3">
      <t>ホジョキン</t>
    </rPh>
    <rPh sb="3" eb="5">
      <t>コウフ</t>
    </rPh>
    <rPh sb="5" eb="7">
      <t>シンセイ</t>
    </rPh>
    <rPh sb="8" eb="9">
      <t>カン</t>
    </rPh>
    <rPh sb="11" eb="14">
      <t>タントウシャ</t>
    </rPh>
    <phoneticPr fontId="3"/>
  </si>
  <si>
    <t>東京都千代田区霞が関2-1-3</t>
    <phoneticPr fontId="7"/>
  </si>
  <si>
    <t>〇〇課</t>
    <rPh sb="2" eb="3">
      <t>カ</t>
    </rPh>
    <phoneticPr fontId="7"/>
  </si>
  <si>
    <t>係長</t>
    <rPh sb="0" eb="2">
      <t>カカリチョウ</t>
    </rPh>
    <phoneticPr fontId="7"/>
  </si>
  <si>
    <t>M藤</t>
    <rPh sb="1" eb="2">
      <t>フジ</t>
    </rPh>
    <phoneticPr fontId="7"/>
  </si>
  <si>
    <t>03-0000-0000</t>
    <phoneticPr fontId="7"/>
  </si>
  <si>
    <t>jidousya@kuruma.co.jp</t>
    <phoneticPr fontId="7"/>
  </si>
  <si>
    <t>主査</t>
    <rPh sb="0" eb="2">
      <t>シュサ</t>
    </rPh>
    <phoneticPr fontId="7"/>
  </si>
  <si>
    <t>X田</t>
    <rPh sb="1" eb="2">
      <t>ダ</t>
    </rPh>
    <phoneticPr fontId="7"/>
  </si>
  <si>
    <t>事業所名</t>
    <rPh sb="0" eb="4">
      <t>ジギョウショメイ</t>
    </rPh>
    <phoneticPr fontId="3"/>
  </si>
  <si>
    <t>実施内容</t>
    <phoneticPr fontId="3"/>
  </si>
  <si>
    <t>令和7年度被害者保護増進等事業費補助金（社会復帰促進事業（自立訓練提供支援費））計画・経費所要額調書兼収支計算書（基本項目）</t>
    <rPh sb="20" eb="22">
      <t>シャカイ</t>
    </rPh>
    <rPh sb="22" eb="24">
      <t>フッキ</t>
    </rPh>
    <rPh sb="24" eb="26">
      <t>ソクシン</t>
    </rPh>
    <rPh sb="26" eb="28">
      <t>ジギョウ</t>
    </rPh>
    <rPh sb="29" eb="33">
      <t>ジリツクンレン</t>
    </rPh>
    <rPh sb="33" eb="35">
      <t>テイキョウ</t>
    </rPh>
    <rPh sb="35" eb="37">
      <t>シエン</t>
    </rPh>
    <rPh sb="37" eb="38">
      <t>ヒ</t>
    </rPh>
    <rPh sb="40" eb="42">
      <t>ケイカク</t>
    </rPh>
    <rPh sb="45" eb="47">
      <t>ショヨウ</t>
    </rPh>
    <rPh sb="47" eb="48">
      <t>ガク</t>
    </rPh>
    <rPh sb="48" eb="50">
      <t>チョウショ</t>
    </rPh>
    <rPh sb="50" eb="51">
      <t>ケン</t>
    </rPh>
    <rPh sb="57" eb="59">
      <t>キホン</t>
    </rPh>
    <rPh sb="59" eb="61">
      <t>コウモク</t>
    </rPh>
    <phoneticPr fontId="3"/>
  </si>
  <si>
    <t>１．実施をする補助対象事業の内容</t>
    <rPh sb="2" eb="4">
      <t>ジッシ</t>
    </rPh>
    <rPh sb="7" eb="9">
      <t>ホジョ</t>
    </rPh>
    <rPh sb="9" eb="11">
      <t>タイショウ</t>
    </rPh>
    <rPh sb="11" eb="13">
      <t>ジギョウ</t>
    </rPh>
    <rPh sb="14" eb="16">
      <t>ナイヨウ</t>
    </rPh>
    <phoneticPr fontId="3"/>
  </si>
  <si>
    <t>補助対象経費（見込み）</t>
    <rPh sb="0" eb="2">
      <t>ホジョ</t>
    </rPh>
    <rPh sb="2" eb="4">
      <t>タイショウ</t>
    </rPh>
    <rPh sb="4" eb="6">
      <t>ケイヒ</t>
    </rPh>
    <rPh sb="7" eb="9">
      <t>ミコ</t>
    </rPh>
    <phoneticPr fontId="3"/>
  </si>
  <si>
    <t>財源区分（見込み）</t>
    <rPh sb="0" eb="2">
      <t>ザイゲン</t>
    </rPh>
    <rPh sb="2" eb="4">
      <t>クブン</t>
    </rPh>
    <rPh sb="5" eb="7">
      <t>ミコ</t>
    </rPh>
    <phoneticPr fontId="3"/>
  </si>
  <si>
    <t>給与総支給予定額</t>
    <rPh sb="0" eb="2">
      <t>キュウヨ</t>
    </rPh>
    <rPh sb="2" eb="3">
      <t>ソウ</t>
    </rPh>
    <rPh sb="3" eb="5">
      <t>シキュウ</t>
    </rPh>
    <rPh sb="5" eb="7">
      <t>ヨテイ</t>
    </rPh>
    <rPh sb="7" eb="8">
      <t>ガク</t>
    </rPh>
    <phoneticPr fontId="3"/>
  </si>
  <si>
    <t>賞与総支給予定額</t>
    <rPh sb="0" eb="2">
      <t>ショウヨ</t>
    </rPh>
    <rPh sb="2" eb="5">
      <t>ソウシキュウ</t>
    </rPh>
    <rPh sb="5" eb="8">
      <t>ヨテイガク</t>
    </rPh>
    <phoneticPr fontId="3"/>
  </si>
  <si>
    <t>３.求人情報発信費により実施する企画内容</t>
    <rPh sb="2" eb="4">
      <t>キュウジン</t>
    </rPh>
    <rPh sb="4" eb="6">
      <t>ジョウホウ</t>
    </rPh>
    <rPh sb="6" eb="8">
      <t>ハッシン</t>
    </rPh>
    <rPh sb="8" eb="9">
      <t>ヒ</t>
    </rPh>
    <rPh sb="12" eb="14">
      <t>ジッシ</t>
    </rPh>
    <rPh sb="16" eb="18">
      <t>キカク</t>
    </rPh>
    <rPh sb="18" eb="20">
      <t>ナイヨウ</t>
    </rPh>
    <phoneticPr fontId="3"/>
  </si>
  <si>
    <t>４.備品類導入費により導入をする備品等の導入理由</t>
    <rPh sb="2" eb="4">
      <t>ビヒン</t>
    </rPh>
    <rPh sb="4" eb="5">
      <t>ルイ</t>
    </rPh>
    <rPh sb="5" eb="7">
      <t>ドウニュウ</t>
    </rPh>
    <rPh sb="7" eb="8">
      <t>ヒ</t>
    </rPh>
    <rPh sb="11" eb="13">
      <t>ドウニュウ</t>
    </rPh>
    <rPh sb="16" eb="18">
      <t>ビヒン</t>
    </rPh>
    <rPh sb="18" eb="19">
      <t>トウ</t>
    </rPh>
    <rPh sb="20" eb="22">
      <t>ドウニュウ</t>
    </rPh>
    <rPh sb="22" eb="24">
      <t>リユウ</t>
    </rPh>
    <phoneticPr fontId="3"/>
  </si>
  <si>
    <t>令和7年度被害者保護増進等事業費補助金（社会復帰促進事業（自立訓練提供支援費））計画・経費所要額調書兼収支計算書（加算項目）</t>
    <rPh sb="16" eb="19">
      <t>ホジョキン</t>
    </rPh>
    <rPh sb="20" eb="22">
      <t>シャカイ</t>
    </rPh>
    <rPh sb="22" eb="24">
      <t>フッキ</t>
    </rPh>
    <rPh sb="24" eb="26">
      <t>ソクシン</t>
    </rPh>
    <rPh sb="26" eb="28">
      <t>ジギョウ</t>
    </rPh>
    <rPh sb="29" eb="33">
      <t>ジリツクンレン</t>
    </rPh>
    <rPh sb="33" eb="35">
      <t>テイキョウ</t>
    </rPh>
    <rPh sb="35" eb="37">
      <t>シエン</t>
    </rPh>
    <rPh sb="37" eb="38">
      <t>ヒ</t>
    </rPh>
    <rPh sb="40" eb="42">
      <t>ケイカク</t>
    </rPh>
    <rPh sb="45" eb="47">
      <t>ショヨウ</t>
    </rPh>
    <rPh sb="47" eb="48">
      <t>ガク</t>
    </rPh>
    <rPh sb="48" eb="50">
      <t>チョウショ</t>
    </rPh>
    <rPh sb="50" eb="51">
      <t>ケン</t>
    </rPh>
    <rPh sb="57" eb="59">
      <t>カサン</t>
    </rPh>
    <rPh sb="59" eb="61">
      <t>コウモク</t>
    </rPh>
    <phoneticPr fontId="3"/>
  </si>
  <si>
    <t>研修・勉強会等 開催・参加</t>
    <rPh sb="0" eb="2">
      <t>ケンシュウ</t>
    </rPh>
    <rPh sb="3" eb="5">
      <t>ベンキョウ</t>
    </rPh>
    <rPh sb="5" eb="6">
      <t>カイ</t>
    </rPh>
    <rPh sb="6" eb="7">
      <t>トウ</t>
    </rPh>
    <rPh sb="8" eb="10">
      <t>カイサイ</t>
    </rPh>
    <rPh sb="11" eb="13">
      <t>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</si>
</sst>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2" formatCode="_ &quot;¥&quot;* #,##0_ ;_ &quot;¥&quot;* \-#,##0_ ;_ &quot;¥&quot;* &quot;-&quot;_ ;_ @_ "/>
    <numFmt numFmtId="41" formatCode="_ * #,##0_ ;_ * \-#,##0_ ;_ * &quot;-&quot;_ ;_ @_ "/>
    <numFmt numFmtId="176" formatCode="[$-411]ggge&quot;年&quot;m&quot;月&quot;d&quot;日&quot;;\-;\-;@"/>
    <numFmt numFmtId="177" formatCode="gyy\.m\.d"/>
    <numFmt numFmtId="178" formatCode="[$-411]ggge&quot;年&quot;m&quot;月&quot;"/>
    <numFmt numFmtId="179" formatCode="gggyy&quot;年&quot;m&quot;月&quot;"/>
    <numFmt numFmtId="180" formatCode="&quot;¥&quot;#,##0_);[Red]\(&quot;¥&quot;#,##0\)"/>
    <numFmt numFmtId="181" formatCode="General&quot;式&quot;"/>
    <numFmt numFmtId="182" formatCode="General&quot;回&quot;"/>
    <numFmt numFmtId="183" formatCode="ggge&quot;年&quot;m&quot;月&quot;d&quot;日&quot;"/>
    <numFmt numFmtId="184" formatCode="ggge&quot;年&quot;m&quot;月&quot;;;"/>
    <numFmt numFmtId="185" formatCode="ggge&quot;年&quot;m&quot;月&quot;"/>
  </numFmts>
  <fonts count="28">
    <font>
      <sz val="11"/>
      <color theme="1"/>
      <name val="游ゴシック"/>
      <family val="3"/>
      <scheme val="minor"/>
    </font>
    <font>
      <sz val="11"/>
      <color theme="1"/>
      <name val="游ゴシック"/>
      <family val="2"/>
      <charset val="128"/>
      <scheme val="minor"/>
    </font>
    <font>
      <sz val="11"/>
      <name val="ＭＳ Ｐゴシック"/>
      <family val="3"/>
    </font>
    <font>
      <sz val="6"/>
      <name val="游ゴシック"/>
      <family val="3"/>
    </font>
    <font>
      <sz val="11"/>
      <color theme="1"/>
      <name val="游ゴシック"/>
      <family val="3"/>
      <scheme val="minor"/>
    </font>
    <font>
      <sz val="11"/>
      <name val="游ゴシック"/>
      <family val="2"/>
      <scheme val="minor"/>
    </font>
    <font>
      <sz val="11"/>
      <color theme="1"/>
      <name val="游ゴシック"/>
      <family val="2"/>
      <scheme val="minor"/>
    </font>
    <font>
      <sz val="6"/>
      <name val="游ゴシック"/>
      <family val="3"/>
      <charset val="128"/>
      <scheme val="minor"/>
    </font>
    <font>
      <sz val="9"/>
      <name val="游ゴシック"/>
      <family val="3"/>
      <charset val="128"/>
      <scheme val="minor"/>
    </font>
    <font>
      <sz val="9"/>
      <color theme="1"/>
      <name val="游ゴシック"/>
      <family val="3"/>
      <charset val="128"/>
      <scheme val="minor"/>
    </font>
    <font>
      <sz val="5"/>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0"/>
      <color theme="0" tint="-0.499984740745262"/>
      <name val="游ゴシック"/>
      <family val="3"/>
      <charset val="128"/>
      <scheme val="minor"/>
    </font>
    <font>
      <sz val="10"/>
      <color rgb="FFFF0000"/>
      <name val="游ゴシック"/>
      <family val="3"/>
      <charset val="128"/>
      <scheme val="minor"/>
    </font>
    <font>
      <u val="double"/>
      <sz val="9"/>
      <name val="游ゴシック"/>
      <family val="3"/>
      <charset val="128"/>
      <scheme val="minor"/>
    </font>
    <font>
      <u val="doubleAccounting"/>
      <sz val="9"/>
      <name val="游ゴシック"/>
      <family val="3"/>
      <charset val="128"/>
      <scheme val="minor"/>
    </font>
    <font>
      <i/>
      <sz val="9"/>
      <color theme="0" tint="-0.34998626667073579"/>
      <name val="游ゴシック"/>
      <family val="3"/>
      <charset val="128"/>
      <scheme val="minor"/>
    </font>
    <font>
      <strike/>
      <sz val="9"/>
      <color rgb="FFFF0000"/>
      <name val="游ゴシック"/>
      <family val="3"/>
      <charset val="128"/>
      <scheme val="minor"/>
    </font>
    <font>
      <b/>
      <sz val="10"/>
      <name val="游ゴシック"/>
      <family val="3"/>
      <charset val="128"/>
      <scheme val="minor"/>
    </font>
    <font>
      <u/>
      <sz val="11"/>
      <color theme="10"/>
      <name val="游ゴシック"/>
      <family val="3"/>
      <scheme val="minor"/>
    </font>
    <font>
      <b/>
      <sz val="9"/>
      <name val="游ゴシック"/>
      <family val="3"/>
      <charset val="128"/>
      <scheme val="minor"/>
    </font>
    <font>
      <b/>
      <sz val="10"/>
      <color theme="1"/>
      <name val="游ゴシック"/>
      <family val="3"/>
      <charset val="128"/>
      <scheme val="minor"/>
    </font>
    <font>
      <u/>
      <sz val="10"/>
      <color theme="10"/>
      <name val="游ゴシック"/>
      <family val="3"/>
      <charset val="128"/>
      <scheme val="minor"/>
    </font>
    <font>
      <b/>
      <sz val="10"/>
      <color rgb="FFFF0000"/>
      <name val="游ゴシック"/>
      <family val="3"/>
      <charset val="128"/>
      <scheme val="minor"/>
    </font>
    <font>
      <sz val="15"/>
      <color rgb="FFFF0000"/>
      <name val="游ゴシック"/>
      <family val="3"/>
      <charset val="128"/>
      <scheme val="minor"/>
    </font>
    <font>
      <sz val="16"/>
      <color rgb="FFFF0000"/>
      <name val="游ゴシック"/>
      <family val="3"/>
      <charset val="128"/>
      <scheme val="minor"/>
    </font>
    <font>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rgb="FF000000"/>
      </right>
      <top/>
      <bottom/>
      <diagonal/>
    </border>
  </borders>
  <cellStyleXfs count="9">
    <xf numFmtId="0" fontId="0" fillId="0" borderId="0">
      <alignment vertical="center"/>
    </xf>
    <xf numFmtId="0" fontId="2" fillId="0" borderId="0"/>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5" fillId="0" borderId="0"/>
    <xf numFmtId="0" fontId="1" fillId="0" borderId="0">
      <alignment vertical="center"/>
    </xf>
    <xf numFmtId="0" fontId="6" fillId="0" borderId="0">
      <alignment vertical="center"/>
    </xf>
    <xf numFmtId="0" fontId="2" fillId="0" borderId="0">
      <alignment vertical="center"/>
    </xf>
    <xf numFmtId="0" fontId="20" fillId="0" borderId="0" applyNumberFormat="0" applyFill="0" applyBorder="0" applyAlignment="0" applyProtection="0">
      <alignment vertical="center"/>
    </xf>
  </cellStyleXfs>
  <cellXfs count="517">
    <xf numFmtId="0" fontId="0" fillId="0" borderId="0" xfId="0">
      <alignment vertical="center"/>
    </xf>
    <xf numFmtId="0" fontId="9" fillId="0" borderId="0" xfId="0" applyFont="1" applyAlignment="1">
      <alignment horizontal="center" vertical="center"/>
    </xf>
    <xf numFmtId="42" fontId="9" fillId="0" borderId="0" xfId="0" applyNumberFormat="1" applyFont="1" applyAlignment="1">
      <alignment horizontal="center" vertical="center" shrinkToFit="1"/>
    </xf>
    <xf numFmtId="0" fontId="9" fillId="0" borderId="0" xfId="0" applyFont="1" applyAlignment="1">
      <alignment horizontal="left" vertical="center" wrapText="1"/>
    </xf>
    <xf numFmtId="42" fontId="11" fillId="0" borderId="0" xfId="0" applyNumberFormat="1" applyFont="1" applyAlignment="1">
      <alignment vertical="center" shrinkToFit="1"/>
    </xf>
    <xf numFmtId="177" fontId="11" fillId="0" borderId="0" xfId="0" applyNumberFormat="1" applyFont="1" applyAlignment="1">
      <alignment vertical="center" shrinkToFit="1"/>
    </xf>
    <xf numFmtId="42" fontId="11" fillId="0" borderId="0" xfId="0" applyNumberFormat="1" applyFont="1" applyAlignment="1">
      <alignment horizontal="right" vertical="center" shrinkToFit="1"/>
    </xf>
    <xf numFmtId="42" fontId="11" fillId="0" borderId="0" xfId="0" applyNumberFormat="1" applyFont="1" applyAlignment="1">
      <alignment horizontal="center" vertical="center" shrinkToFit="1"/>
    </xf>
    <xf numFmtId="177" fontId="11" fillId="0" borderId="0" xfId="0" applyNumberFormat="1" applyFont="1" applyAlignment="1">
      <alignment horizontal="center" vertical="center" shrinkToFit="1"/>
    </xf>
    <xf numFmtId="0" fontId="11" fillId="0" borderId="0" xfId="0" applyFont="1" applyAlignment="1">
      <alignment horizontal="center" vertical="center" shrinkToFit="1"/>
    </xf>
    <xf numFmtId="0" fontId="8" fillId="0" borderId="0" xfId="0" applyFont="1">
      <alignment vertical="center"/>
    </xf>
    <xf numFmtId="0" fontId="8" fillId="0" borderId="32" xfId="0" applyFont="1" applyBorder="1">
      <alignment vertical="center"/>
    </xf>
    <xf numFmtId="0" fontId="8" fillId="0" borderId="20" xfId="0" applyFont="1" applyBorder="1">
      <alignment vertical="center"/>
    </xf>
    <xf numFmtId="0" fontId="8" fillId="0" borderId="31" xfId="0" applyFont="1" applyBorder="1">
      <alignment vertical="center"/>
    </xf>
    <xf numFmtId="0" fontId="9" fillId="0" borderId="10" xfId="0" applyFont="1" applyBorder="1">
      <alignment vertical="center"/>
    </xf>
    <xf numFmtId="179" fontId="8" fillId="0" borderId="29" xfId="0" applyNumberFormat="1" applyFont="1" applyBorder="1" applyAlignment="1">
      <alignment vertical="center" shrinkToFit="1"/>
    </xf>
    <xf numFmtId="179" fontId="8" fillId="0" borderId="39" xfId="0" applyNumberFormat="1" applyFont="1" applyBorder="1" applyAlignment="1">
      <alignment vertical="center" shrinkToFit="1"/>
    </xf>
    <xf numFmtId="179" fontId="8" fillId="0" borderId="29" xfId="0" applyNumberFormat="1" applyFont="1" applyBorder="1" applyAlignment="1">
      <alignment horizontal="center" vertical="center" shrinkToFit="1"/>
    </xf>
    <xf numFmtId="0" fontId="9" fillId="0" borderId="29" xfId="0" applyFont="1" applyBorder="1" applyAlignment="1">
      <alignment horizontal="center" vertical="center"/>
    </xf>
    <xf numFmtId="42" fontId="9" fillId="0" borderId="39" xfId="0" applyNumberFormat="1" applyFont="1" applyBorder="1" applyAlignment="1">
      <alignment horizontal="center" vertical="center" shrinkToFit="1"/>
    </xf>
    <xf numFmtId="42" fontId="9" fillId="0" borderId="29" xfId="0" applyNumberFormat="1" applyFont="1" applyBorder="1" applyAlignment="1">
      <alignment horizontal="center" vertical="center" shrinkToFit="1"/>
    </xf>
    <xf numFmtId="42" fontId="8" fillId="0" borderId="39" xfId="0" applyNumberFormat="1" applyFont="1" applyBorder="1" applyAlignment="1">
      <alignment horizontal="center" vertical="center" shrinkToFit="1"/>
    </xf>
    <xf numFmtId="42" fontId="8" fillId="0" borderId="0" xfId="0" applyNumberFormat="1" applyFont="1" applyAlignment="1">
      <alignment horizontal="center" vertical="center" shrinkToFit="1"/>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29" xfId="0" applyFont="1" applyBorder="1" applyAlignment="1">
      <alignment horizontal="center" vertical="center" shrinkToFit="1"/>
    </xf>
    <xf numFmtId="42" fontId="8" fillId="0" borderId="29" xfId="0" applyNumberFormat="1" applyFont="1" applyBorder="1" applyAlignment="1">
      <alignment horizontal="center" vertical="center" shrinkToFit="1"/>
    </xf>
    <xf numFmtId="0" fontId="8" fillId="0" borderId="39" xfId="0" applyFont="1" applyBorder="1">
      <alignment vertical="center"/>
    </xf>
    <xf numFmtId="0" fontId="8" fillId="0" borderId="29" xfId="0" applyFont="1" applyBorder="1">
      <alignment vertical="center"/>
    </xf>
    <xf numFmtId="0" fontId="9" fillId="0" borderId="39" xfId="0" applyFont="1" applyBorder="1" applyAlignment="1">
      <alignment horizontal="center" vertical="center" shrinkToFit="1"/>
    </xf>
    <xf numFmtId="0" fontId="9" fillId="0" borderId="0" xfId="0" applyFont="1" applyAlignment="1">
      <alignment horizontal="center" vertical="center" shrinkToFit="1"/>
    </xf>
    <xf numFmtId="0" fontId="9" fillId="0" borderId="50" xfId="0" applyFont="1" applyBorder="1" applyAlignment="1">
      <alignment horizontal="center" vertical="center" shrinkToFit="1"/>
    </xf>
    <xf numFmtId="0" fontId="9" fillId="0" borderId="0" xfId="0" applyFont="1">
      <alignment vertical="center"/>
    </xf>
    <xf numFmtId="0" fontId="9" fillId="0" borderId="29" xfId="0" applyFont="1" applyBorder="1">
      <alignment vertical="center"/>
    </xf>
    <xf numFmtId="179" fontId="8" fillId="0" borderId="39" xfId="0" applyNumberFormat="1" applyFont="1" applyBorder="1" applyAlignment="1">
      <alignment horizontal="center" vertical="center" shrinkToFit="1"/>
    </xf>
    <xf numFmtId="184" fontId="8" fillId="0" borderId="29" xfId="0" applyNumberFormat="1" applyFont="1" applyBorder="1" applyAlignment="1">
      <alignment horizontal="center" vertical="center" shrinkToFit="1"/>
    </xf>
    <xf numFmtId="0" fontId="8" fillId="0" borderId="45" xfId="0" applyFont="1" applyBorder="1" applyAlignment="1">
      <alignment horizontal="right" vertical="center" shrinkToFit="1"/>
    </xf>
    <xf numFmtId="0" fontId="17" fillId="0" borderId="0" xfId="0" applyFont="1" applyAlignment="1">
      <alignment vertical="top" wrapText="1"/>
    </xf>
    <xf numFmtId="0" fontId="17" fillId="0" borderId="0" xfId="0" applyFont="1">
      <alignment vertical="center"/>
    </xf>
    <xf numFmtId="0" fontId="8" fillId="0" borderId="20" xfId="0" applyFont="1" applyBorder="1" applyAlignment="1">
      <alignment vertical="center" shrinkToFit="1"/>
    </xf>
    <xf numFmtId="0" fontId="8" fillId="0" borderId="10" xfId="0" applyFont="1" applyBorder="1">
      <alignment vertical="center"/>
    </xf>
    <xf numFmtId="0" fontId="8" fillId="0" borderId="13" xfId="0" applyFont="1" applyBorder="1">
      <alignment vertical="center"/>
    </xf>
    <xf numFmtId="0" fontId="8" fillId="0" borderId="19" xfId="0" applyFont="1" applyBorder="1" applyAlignment="1">
      <alignment vertical="center" shrinkToFit="1"/>
    </xf>
    <xf numFmtId="0" fontId="8" fillId="0" borderId="28" xfId="0" applyFont="1" applyBorder="1" applyAlignment="1">
      <alignment vertical="center" shrinkToFit="1"/>
    </xf>
    <xf numFmtId="184" fontId="8" fillId="0" borderId="29" xfId="0" applyNumberFormat="1" applyFont="1" applyBorder="1" applyAlignment="1">
      <alignment vertical="center" shrinkToFit="1"/>
    </xf>
    <xf numFmtId="184" fontId="8" fillId="0" borderId="39" xfId="0" applyNumberFormat="1" applyFont="1" applyBorder="1" applyAlignment="1">
      <alignment vertical="center" shrinkToFit="1"/>
    </xf>
    <xf numFmtId="0" fontId="9" fillId="0" borderId="39" xfId="0" applyFont="1" applyBorder="1" applyAlignment="1">
      <alignment vertical="center" shrinkToFit="1"/>
    </xf>
    <xf numFmtId="0" fontId="8" fillId="0" borderId="52" xfId="0" applyFont="1" applyBorder="1">
      <alignment vertical="center"/>
    </xf>
    <xf numFmtId="0" fontId="8" fillId="0" borderId="53" xfId="0" applyFont="1" applyBorder="1">
      <alignment vertical="center"/>
    </xf>
    <xf numFmtId="0" fontId="8" fillId="0" borderId="54" xfId="0" applyFont="1" applyBorder="1">
      <alignment vertical="center"/>
    </xf>
    <xf numFmtId="179" fontId="8" fillId="0" borderId="0" xfId="0" applyNumberFormat="1" applyFont="1" applyAlignment="1">
      <alignment horizontal="center" vertical="center" shrinkToFit="1"/>
    </xf>
    <xf numFmtId="0" fontId="8" fillId="0" borderId="44" xfId="0" applyFont="1" applyBorder="1" applyAlignment="1">
      <alignment horizontal="right" vertical="center" shrinkToFit="1"/>
    </xf>
    <xf numFmtId="179" fontId="8" fillId="0" borderId="32" xfId="0" applyNumberFormat="1" applyFont="1" applyBorder="1" applyAlignment="1">
      <alignment horizontal="center" vertical="center" shrinkToFit="1"/>
    </xf>
    <xf numFmtId="179" fontId="8" fillId="0" borderId="31" xfId="0" applyNumberFormat="1" applyFont="1" applyBorder="1" applyAlignment="1">
      <alignment horizontal="center" vertical="center" shrinkToFit="1"/>
    </xf>
    <xf numFmtId="179" fontId="8" fillId="0" borderId="0" xfId="0" applyNumberFormat="1" applyFont="1" applyAlignment="1">
      <alignment vertical="center" shrinkToFit="1"/>
    </xf>
    <xf numFmtId="41" fontId="8" fillId="0" borderId="0" xfId="0" applyNumberFormat="1" applyFont="1" applyAlignment="1">
      <alignment horizontal="right" vertical="center"/>
    </xf>
    <xf numFmtId="41" fontId="8" fillId="0" borderId="39" xfId="0" applyNumberFormat="1" applyFont="1" applyBorder="1">
      <alignment vertical="center"/>
    </xf>
    <xf numFmtId="41" fontId="8" fillId="0" borderId="0" xfId="0" applyNumberFormat="1" applyFont="1">
      <alignment vertical="center"/>
    </xf>
    <xf numFmtId="41" fontId="8" fillId="0" borderId="29" xfId="0" applyNumberFormat="1" applyFont="1" applyBorder="1">
      <alignment vertical="center"/>
    </xf>
    <xf numFmtId="0" fontId="21" fillId="0" borderId="0" xfId="0" applyFont="1">
      <alignment vertical="center"/>
    </xf>
    <xf numFmtId="184" fontId="8" fillId="0" borderId="0" xfId="0" applyNumberFormat="1" applyFont="1" applyAlignment="1">
      <alignment horizontal="center" vertical="center" shrinkToFit="1"/>
    </xf>
    <xf numFmtId="184" fontId="8" fillId="0" borderId="0" xfId="0" applyNumberFormat="1" applyFont="1" applyAlignment="1">
      <alignment vertical="center" shrinkToFit="1"/>
    </xf>
    <xf numFmtId="0" fontId="9" fillId="0" borderId="0" xfId="0" applyFont="1" applyAlignment="1">
      <alignment horizontal="center" vertical="center" wrapText="1" shrinkToFit="1"/>
    </xf>
    <xf numFmtId="41" fontId="8" fillId="0" borderId="0" xfId="0" applyNumberFormat="1" applyFont="1" applyAlignment="1">
      <alignment horizontal="center" vertical="center" shrinkToFit="1"/>
    </xf>
    <xf numFmtId="41" fontId="9" fillId="0" borderId="39" xfId="0" applyNumberFormat="1" applyFont="1" applyBorder="1" applyAlignment="1">
      <alignment horizontal="center" vertical="center" shrinkToFit="1"/>
    </xf>
    <xf numFmtId="41" fontId="9" fillId="0" borderId="0" xfId="0" applyNumberFormat="1" applyFont="1" applyAlignment="1">
      <alignment horizontal="center" vertical="center" shrinkToFit="1"/>
    </xf>
    <xf numFmtId="41" fontId="9" fillId="0" borderId="29" xfId="0" applyNumberFormat="1" applyFont="1" applyBorder="1" applyAlignment="1">
      <alignment horizontal="center" vertical="center" shrinkToFit="1"/>
    </xf>
    <xf numFmtId="41" fontId="8" fillId="0" borderId="39" xfId="0" applyNumberFormat="1" applyFont="1" applyBorder="1" applyAlignment="1">
      <alignment horizontal="center" vertical="center" shrinkToFit="1"/>
    </xf>
    <xf numFmtId="41" fontId="8" fillId="0" borderId="29" xfId="0" applyNumberFormat="1" applyFont="1" applyBorder="1" applyAlignment="1">
      <alignment horizontal="center" vertical="center" shrinkToFit="1"/>
    </xf>
    <xf numFmtId="41" fontId="9" fillId="0" borderId="39" xfId="0" applyNumberFormat="1" applyFont="1" applyBorder="1" applyAlignment="1">
      <alignment vertical="center" shrinkToFit="1"/>
    </xf>
    <xf numFmtId="41" fontId="9" fillId="0" borderId="0" xfId="0" applyNumberFormat="1" applyFont="1" applyAlignment="1">
      <alignment vertical="center" shrinkToFit="1"/>
    </xf>
    <xf numFmtId="41" fontId="9" fillId="0" borderId="29" xfId="0" applyNumberFormat="1" applyFont="1" applyBorder="1" applyAlignment="1">
      <alignment vertical="center" shrinkToFit="1"/>
    </xf>
    <xf numFmtId="41" fontId="8" fillId="0" borderId="39" xfId="0" applyNumberFormat="1" applyFont="1" applyBorder="1" applyAlignment="1">
      <alignment vertical="center" shrinkToFit="1"/>
    </xf>
    <xf numFmtId="41" fontId="8" fillId="0" borderId="0" xfId="0" applyNumberFormat="1" applyFont="1" applyAlignment="1">
      <alignment vertical="center" shrinkToFit="1"/>
    </xf>
    <xf numFmtId="41" fontId="8" fillId="0" borderId="29" xfId="0" applyNumberFormat="1" applyFont="1" applyBorder="1" applyAlignment="1">
      <alignment vertical="center" shrinkToFit="1"/>
    </xf>
    <xf numFmtId="41" fontId="8" fillId="0" borderId="39" xfId="0" applyNumberFormat="1" applyFont="1" applyBorder="1" applyAlignment="1">
      <alignment horizontal="center" vertical="center"/>
    </xf>
    <xf numFmtId="41" fontId="8" fillId="0" borderId="0" xfId="0" applyNumberFormat="1" applyFont="1" applyAlignment="1">
      <alignment horizontal="center" vertical="center"/>
    </xf>
    <xf numFmtId="41" fontId="8" fillId="0" borderId="29" xfId="0" applyNumberFormat="1" applyFont="1" applyBorder="1" applyAlignment="1">
      <alignment horizontal="center" vertical="center"/>
    </xf>
    <xf numFmtId="41" fontId="8" fillId="0" borderId="50" xfId="0" applyNumberFormat="1" applyFont="1" applyBorder="1" applyAlignment="1">
      <alignment horizontal="right" vertical="center"/>
    </xf>
    <xf numFmtId="0" fontId="8" fillId="0" borderId="46" xfId="0" applyFont="1" applyBorder="1" applyAlignment="1">
      <alignment horizontal="right" vertical="center" shrinkToFit="1"/>
    </xf>
    <xf numFmtId="179" fontId="8" fillId="0" borderId="20" xfId="0" applyNumberFormat="1" applyFont="1" applyBorder="1" applyAlignment="1">
      <alignment horizontal="center" vertical="center" shrinkToFit="1"/>
    </xf>
    <xf numFmtId="0" fontId="9" fillId="0" borderId="0" xfId="0" applyFont="1" applyAlignment="1">
      <alignment vertical="center" shrinkToFit="1"/>
    </xf>
    <xf numFmtId="0" fontId="12" fillId="0" borderId="0" xfId="0" applyFont="1" applyAlignment="1">
      <alignment horizontal="center" vertical="center" shrinkToFit="1"/>
    </xf>
    <xf numFmtId="0" fontId="11" fillId="0" borderId="0" xfId="0" applyFont="1" applyAlignment="1">
      <alignment vertical="center" shrinkToFit="1"/>
    </xf>
    <xf numFmtId="0" fontId="11" fillId="0" borderId="0" xfId="0" applyFont="1" applyAlignment="1">
      <alignment horizontal="left" vertical="center" shrinkToFit="1"/>
    </xf>
    <xf numFmtId="0" fontId="12" fillId="0" borderId="0" xfId="0" applyFont="1" applyAlignment="1">
      <alignment vertical="center" shrinkToFit="1"/>
    </xf>
    <xf numFmtId="0" fontId="13"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vertical="center" wrapText="1" shrinkToFit="1"/>
    </xf>
    <xf numFmtId="0" fontId="14" fillId="0" borderId="0" xfId="0" applyFont="1" applyAlignment="1">
      <alignment vertical="center" shrinkToFit="1"/>
    </xf>
    <xf numFmtId="41" fontId="8" fillId="0" borderId="0" xfId="0" applyNumberFormat="1" applyFont="1" applyAlignment="1">
      <alignment horizontal="left" vertical="center"/>
    </xf>
    <xf numFmtId="41" fontId="8" fillId="0" borderId="10" xfId="0" applyNumberFormat="1" applyFont="1" applyBorder="1" applyAlignment="1">
      <alignment horizontal="left" vertical="center"/>
    </xf>
    <xf numFmtId="41" fontId="8" fillId="0" borderId="29" xfId="0" applyNumberFormat="1" applyFont="1" applyBorder="1" applyAlignment="1">
      <alignment horizontal="left" vertical="center"/>
    </xf>
    <xf numFmtId="41" fontId="8" fillId="0" borderId="10" xfId="0" applyNumberFormat="1" applyFont="1" applyBorder="1">
      <alignment vertical="center"/>
    </xf>
    <xf numFmtId="41" fontId="8" fillId="0" borderId="50" xfId="0" applyNumberFormat="1" applyFont="1" applyBorder="1">
      <alignment vertical="center"/>
    </xf>
    <xf numFmtId="0" fontId="8" fillId="0" borderId="0" xfId="0" applyFont="1" applyAlignment="1">
      <alignment vertical="center" shrinkToFit="1"/>
    </xf>
    <xf numFmtId="0" fontId="18" fillId="0" borderId="20" xfId="0" applyFont="1" applyBorder="1" applyAlignment="1">
      <alignment vertical="center" shrinkToFit="1"/>
    </xf>
    <xf numFmtId="0" fontId="8" fillId="0" borderId="50" xfId="0" applyFont="1" applyBorder="1">
      <alignment vertical="center"/>
    </xf>
    <xf numFmtId="0" fontId="18" fillId="0" borderId="12" xfId="0" applyFont="1" applyBorder="1" applyAlignment="1">
      <alignment vertical="center" shrinkToFit="1"/>
    </xf>
    <xf numFmtId="0" fontId="24" fillId="0" borderId="0" xfId="0" applyFont="1" applyAlignment="1">
      <alignment vertical="center" shrinkToFit="1"/>
    </xf>
    <xf numFmtId="185" fontId="8" fillId="0" borderId="39" xfId="0" applyNumberFormat="1" applyFont="1" applyBorder="1" applyAlignment="1">
      <alignment horizontal="center" vertical="center" shrinkToFit="1"/>
    </xf>
    <xf numFmtId="185" fontId="8" fillId="0" borderId="29" xfId="0" applyNumberFormat="1" applyFont="1" applyBorder="1" applyAlignment="1">
      <alignment horizontal="center" vertical="center" shrinkToFit="1"/>
    </xf>
    <xf numFmtId="185" fontId="8" fillId="0" borderId="39" xfId="0" applyNumberFormat="1" applyFont="1" applyBorder="1" applyAlignment="1">
      <alignment vertical="center" shrinkToFit="1"/>
    </xf>
    <xf numFmtId="185" fontId="8" fillId="0" borderId="29" xfId="0" applyNumberFormat="1" applyFont="1" applyBorder="1" applyAlignment="1">
      <alignment vertical="center" shrinkToFit="1"/>
    </xf>
    <xf numFmtId="185" fontId="8" fillId="0" borderId="31" xfId="0" applyNumberFormat="1" applyFont="1" applyBorder="1" applyAlignment="1">
      <alignment horizontal="center" vertical="center" shrinkToFit="1"/>
    </xf>
    <xf numFmtId="0" fontId="9" fillId="0" borderId="29" xfId="0" applyFont="1" applyBorder="1" applyAlignment="1">
      <alignment vertical="center" shrinkToFit="1"/>
    </xf>
    <xf numFmtId="41" fontId="8" fillId="0" borderId="0" xfId="3" applyNumberFormat="1" applyFont="1" applyFill="1" applyBorder="1" applyAlignment="1">
      <alignment vertical="center" shrinkToFit="1"/>
    </xf>
    <xf numFmtId="41" fontId="8" fillId="0" borderId="29" xfId="3" applyNumberFormat="1" applyFont="1" applyFill="1" applyBorder="1" applyAlignment="1">
      <alignment vertical="center" shrinkToFit="1"/>
    </xf>
    <xf numFmtId="185" fontId="8" fillId="0" borderId="0" xfId="0" applyNumberFormat="1" applyFont="1" applyAlignment="1">
      <alignment vertical="center" shrinkToFit="1"/>
    </xf>
    <xf numFmtId="0" fontId="9" fillId="0" borderId="52" xfId="0" applyFont="1" applyBorder="1" applyAlignment="1">
      <alignment vertical="center" shrinkToFit="1"/>
    </xf>
    <xf numFmtId="0" fontId="9" fillId="0" borderId="53" xfId="0" applyFont="1" applyBorder="1" applyAlignment="1">
      <alignment vertical="center" shrinkToFit="1"/>
    </xf>
    <xf numFmtId="0" fontId="9" fillId="0" borderId="79" xfId="0" applyFont="1" applyBorder="1" applyAlignment="1">
      <alignment vertical="center" shrinkToFit="1"/>
    </xf>
    <xf numFmtId="42" fontId="9" fillId="0" borderId="60" xfId="0" applyNumberFormat="1" applyFont="1" applyBorder="1">
      <alignment vertical="center"/>
    </xf>
    <xf numFmtId="42" fontId="9" fillId="0" borderId="60" xfId="0" applyNumberFormat="1" applyFont="1" applyBorder="1" applyAlignment="1">
      <alignment horizontal="center" vertical="center"/>
    </xf>
    <xf numFmtId="41" fontId="9" fillId="0" borderId="32" xfId="0" applyNumberFormat="1" applyFont="1" applyBorder="1" applyAlignment="1">
      <alignment vertical="center" shrinkToFit="1"/>
    </xf>
    <xf numFmtId="0" fontId="26" fillId="0" borderId="0" xfId="0" applyFont="1" applyAlignment="1">
      <alignment vertical="center" wrapText="1" shrinkToFit="1"/>
    </xf>
    <xf numFmtId="0" fontId="8" fillId="0" borderId="83" xfId="0" applyFont="1" applyBorder="1">
      <alignment vertical="center"/>
    </xf>
    <xf numFmtId="0" fontId="9" fillId="0" borderId="83" xfId="0" applyFont="1" applyBorder="1" applyAlignment="1">
      <alignment horizontal="center" vertical="center" shrinkToFit="1"/>
    </xf>
    <xf numFmtId="0" fontId="9" fillId="0" borderId="83" xfId="0" applyFont="1" applyBorder="1" applyAlignment="1">
      <alignment vertical="center" shrinkToFit="1"/>
    </xf>
    <xf numFmtId="0" fontId="8" fillId="0" borderId="0" xfId="0" applyFont="1" applyAlignment="1">
      <alignment horizontal="center" vertical="top"/>
    </xf>
    <xf numFmtId="0" fontId="8" fillId="0" borderId="0" xfId="0" applyFont="1" applyAlignment="1">
      <alignment horizontal="right" vertical="center"/>
    </xf>
    <xf numFmtId="0" fontId="21" fillId="0" borderId="0" xfId="0" applyFont="1" applyAlignment="1">
      <alignment horizontal="center" vertical="center" shrinkToFit="1"/>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8" fillId="0" borderId="51"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3" xfId="0" applyFont="1" applyBorder="1" applyAlignment="1">
      <alignment horizontal="center" vertical="center"/>
    </xf>
    <xf numFmtId="0" fontId="8" fillId="0" borderId="14" xfId="0" applyFont="1" applyBorder="1" applyAlignment="1">
      <alignment horizontal="center" vertical="center"/>
    </xf>
    <xf numFmtId="0" fontId="8" fillId="0" borderId="30" xfId="0" applyFont="1" applyBorder="1" applyAlignment="1">
      <alignment horizontal="center" vertical="center"/>
    </xf>
    <xf numFmtId="0" fontId="8" fillId="0" borderId="40" xfId="0" applyFont="1" applyBorder="1" applyAlignment="1">
      <alignment horizontal="center" vertical="center"/>
    </xf>
    <xf numFmtId="0" fontId="8" fillId="0" borderId="42" xfId="0" applyFont="1" applyBorder="1" applyAlignment="1">
      <alignment horizontal="center" vertical="center"/>
    </xf>
    <xf numFmtId="0" fontId="8" fillId="0" borderId="11" xfId="0" applyFont="1" applyBorder="1" applyAlignment="1">
      <alignment horizontal="center" vertical="center"/>
    </xf>
    <xf numFmtId="0" fontId="9" fillId="0" borderId="32"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0" xfId="0" applyFont="1" applyAlignment="1">
      <alignment horizontal="left" vertical="center" shrinkToFit="1"/>
    </xf>
    <xf numFmtId="0" fontId="9" fillId="0" borderId="29" xfId="0" applyFont="1" applyBorder="1" applyAlignment="1">
      <alignment horizontal="left" vertical="center" shrinkToFit="1"/>
    </xf>
    <xf numFmtId="41" fontId="9" fillId="0" borderId="39" xfId="0" applyNumberFormat="1" applyFont="1" applyBorder="1" applyAlignment="1">
      <alignment horizontal="center" vertical="center" shrinkToFit="1"/>
    </xf>
    <xf numFmtId="41" fontId="9" fillId="0" borderId="0" xfId="0" applyNumberFormat="1" applyFont="1" applyAlignment="1">
      <alignment horizontal="center" vertical="center" shrinkToFit="1"/>
    </xf>
    <xf numFmtId="41" fontId="9" fillId="0" borderId="29" xfId="0" applyNumberFormat="1" applyFont="1" applyBorder="1" applyAlignment="1">
      <alignment horizontal="center" vertical="center" shrinkToFit="1"/>
    </xf>
    <xf numFmtId="41" fontId="8" fillId="0" borderId="39" xfId="0" applyNumberFormat="1" applyFont="1" applyBorder="1" applyAlignment="1">
      <alignment horizontal="center" vertical="center" shrinkToFit="1"/>
    </xf>
    <xf numFmtId="41" fontId="8" fillId="0" borderId="0" xfId="0" applyNumberFormat="1" applyFont="1" applyAlignment="1">
      <alignment horizontal="center" vertical="center" shrinkToFit="1"/>
    </xf>
    <xf numFmtId="41" fontId="8" fillId="0" borderId="29" xfId="0" applyNumberFormat="1" applyFont="1" applyBorder="1" applyAlignment="1">
      <alignment horizontal="center" vertical="center" shrinkToFit="1"/>
    </xf>
    <xf numFmtId="41" fontId="8" fillId="0" borderId="39" xfId="0" applyNumberFormat="1" applyFont="1" applyBorder="1" applyAlignment="1">
      <alignment horizontal="center" vertical="center"/>
    </xf>
    <xf numFmtId="41" fontId="8" fillId="0" borderId="0" xfId="0" applyNumberFormat="1" applyFont="1" applyAlignment="1">
      <alignment horizontal="center" vertical="center"/>
    </xf>
    <xf numFmtId="41" fontId="8" fillId="0" borderId="29" xfId="0" applyNumberFormat="1" applyFont="1" applyBorder="1" applyAlignment="1">
      <alignment horizontal="center" vertical="center"/>
    </xf>
    <xf numFmtId="0" fontId="9" fillId="0" borderId="68" xfId="0" applyFont="1" applyBorder="1" applyAlignment="1">
      <alignment horizontal="left" vertical="center" shrinkToFit="1"/>
    </xf>
    <xf numFmtId="0" fontId="9" fillId="0" borderId="69" xfId="0" applyFont="1" applyBorder="1" applyAlignment="1">
      <alignment horizontal="left" vertical="center" shrinkToFit="1"/>
    </xf>
    <xf numFmtId="0" fontId="15" fillId="0" borderId="1"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8" xfId="0" applyFont="1" applyBorder="1" applyAlignment="1">
      <alignment horizontal="center" vertical="center" shrinkToFit="1"/>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9" fillId="0" borderId="12" xfId="0" applyFont="1" applyBorder="1" applyAlignment="1">
      <alignment horizontal="left" vertical="center"/>
    </xf>
    <xf numFmtId="0" fontId="9" fillId="0" borderId="20" xfId="0" applyFont="1" applyBorder="1" applyAlignment="1">
      <alignment horizontal="left" vertical="center"/>
    </xf>
    <xf numFmtId="0" fontId="9" fillId="0" borderId="31" xfId="0" applyFont="1" applyBorder="1" applyAlignment="1">
      <alignment horizontal="left" vertical="center"/>
    </xf>
    <xf numFmtId="42" fontId="9" fillId="0" borderId="32" xfId="0" applyNumberFormat="1" applyFont="1" applyBorder="1" applyAlignment="1">
      <alignment horizontal="right" vertical="center"/>
    </xf>
    <xf numFmtId="42" fontId="9" fillId="0" borderId="20" xfId="0" applyNumberFormat="1" applyFont="1" applyBorder="1" applyAlignment="1">
      <alignment horizontal="right" vertical="center"/>
    </xf>
    <xf numFmtId="42" fontId="9" fillId="0" borderId="31" xfId="0" applyNumberFormat="1" applyFont="1" applyBorder="1" applyAlignment="1">
      <alignment horizontal="right" vertical="center"/>
    </xf>
    <xf numFmtId="42" fontId="8" fillId="0" borderId="39" xfId="0" applyNumberFormat="1" applyFont="1" applyBorder="1" applyAlignment="1">
      <alignment horizontal="center" vertical="center" shrinkToFit="1"/>
    </xf>
    <xf numFmtId="42"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8" fillId="0" borderId="29" xfId="0" applyFont="1" applyBorder="1" applyAlignment="1">
      <alignment horizontal="center" vertical="center" shrinkToFit="1"/>
    </xf>
    <xf numFmtId="41" fontId="21" fillId="0" borderId="32" xfId="0" applyNumberFormat="1" applyFont="1" applyBorder="1" applyAlignment="1">
      <alignment horizontal="right" vertical="center"/>
    </xf>
    <xf numFmtId="41" fontId="21" fillId="0" borderId="20" xfId="0" applyNumberFormat="1" applyFont="1" applyBorder="1" applyAlignment="1">
      <alignment horizontal="right" vertical="center"/>
    </xf>
    <xf numFmtId="41" fontId="21" fillId="0" borderId="31" xfId="0" applyNumberFormat="1" applyFont="1" applyBorder="1" applyAlignment="1">
      <alignment horizontal="right" vertical="center"/>
    </xf>
    <xf numFmtId="41" fontId="21" fillId="0" borderId="39" xfId="0" applyNumberFormat="1" applyFont="1" applyBorder="1" applyAlignment="1">
      <alignment horizontal="right" vertical="center"/>
    </xf>
    <xf numFmtId="41" fontId="21" fillId="0" borderId="0" xfId="0" applyNumberFormat="1" applyFont="1" applyAlignment="1">
      <alignment horizontal="right" vertical="center"/>
    </xf>
    <xf numFmtId="41" fontId="21" fillId="0" borderId="29" xfId="0" applyNumberFormat="1" applyFont="1" applyBorder="1" applyAlignment="1">
      <alignment horizontal="right" vertical="center"/>
    </xf>
    <xf numFmtId="0" fontId="9" fillId="0" borderId="0" xfId="0" applyFont="1" applyAlignment="1">
      <alignment vertical="center" shrinkToFit="1"/>
    </xf>
    <xf numFmtId="0" fontId="9" fillId="0" borderId="29" xfId="0" applyFont="1" applyBorder="1" applyAlignment="1">
      <alignment vertical="center" shrinkToFit="1"/>
    </xf>
    <xf numFmtId="181" fontId="8" fillId="0" borderId="0" xfId="0" applyNumberFormat="1" applyFont="1" applyAlignment="1">
      <alignment horizontal="center" vertical="center" shrinkToFit="1"/>
    </xf>
    <xf numFmtId="181" fontId="8" fillId="0" borderId="29" xfId="0" applyNumberFormat="1" applyFont="1" applyBorder="1" applyAlignment="1">
      <alignment horizontal="center" vertical="center" shrinkToFit="1"/>
    </xf>
    <xf numFmtId="0" fontId="8" fillId="0" borderId="39" xfId="0" applyFont="1" applyBorder="1" applyAlignment="1">
      <alignment horizontal="center" vertical="center"/>
    </xf>
    <xf numFmtId="0" fontId="8" fillId="0" borderId="0" xfId="0" applyFont="1" applyAlignment="1">
      <alignment horizontal="center" vertical="center"/>
    </xf>
    <xf numFmtId="0" fontId="8" fillId="0" borderId="29" xfId="0" applyFont="1" applyBorder="1" applyAlignment="1">
      <alignment horizontal="center" vertical="center"/>
    </xf>
    <xf numFmtId="185" fontId="8" fillId="0" borderId="39" xfId="0" applyNumberFormat="1" applyFont="1" applyBorder="1" applyAlignment="1">
      <alignment horizontal="center" vertical="center" shrinkToFit="1"/>
    </xf>
    <xf numFmtId="185" fontId="8" fillId="0" borderId="0" xfId="0" applyNumberFormat="1" applyFont="1" applyAlignment="1">
      <alignment horizontal="center" vertical="center" shrinkToFit="1"/>
    </xf>
    <xf numFmtId="185" fontId="8" fillId="0" borderId="29" xfId="0" applyNumberFormat="1"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0" xfId="0" applyFont="1" applyAlignment="1">
      <alignment horizontal="center" vertical="center" shrinkToFit="1"/>
    </xf>
    <xf numFmtId="0" fontId="9" fillId="0" borderId="50" xfId="0" applyFont="1" applyBorder="1" applyAlignment="1">
      <alignment horizontal="center" vertical="center" shrinkToFit="1"/>
    </xf>
    <xf numFmtId="41" fontId="21" fillId="0" borderId="39" xfId="0" applyNumberFormat="1" applyFont="1" applyBorder="1" applyAlignment="1">
      <alignment horizontal="center" vertical="center" shrinkToFit="1"/>
    </xf>
    <xf numFmtId="41" fontId="21" fillId="0" borderId="0" xfId="0" applyNumberFormat="1" applyFont="1" applyAlignment="1">
      <alignment horizontal="center" vertical="center" shrinkToFit="1"/>
    </xf>
    <xf numFmtId="41" fontId="21" fillId="0" borderId="29" xfId="0" applyNumberFormat="1" applyFont="1" applyBorder="1" applyAlignment="1">
      <alignment horizontal="center" vertical="center" shrinkToFit="1"/>
    </xf>
    <xf numFmtId="41" fontId="8" fillId="0" borderId="0" xfId="3" applyNumberFormat="1" applyFont="1" applyFill="1" applyBorder="1" applyAlignment="1">
      <alignment horizontal="center" vertical="center" shrinkToFit="1"/>
    </xf>
    <xf numFmtId="41" fontId="8" fillId="0" borderId="29" xfId="3" applyNumberFormat="1" applyFont="1" applyFill="1" applyBorder="1" applyAlignment="1">
      <alignment horizontal="center" vertical="center" shrinkToFit="1"/>
    </xf>
    <xf numFmtId="0" fontId="9" fillId="0" borderId="43" xfId="0" applyFont="1" applyBorder="1" applyAlignment="1">
      <alignment horizontal="center" vertical="top" wrapText="1"/>
    </xf>
    <xf numFmtId="0" fontId="9" fillId="0" borderId="44" xfId="0" applyFont="1" applyBorder="1" applyAlignment="1">
      <alignment horizontal="center" vertical="top" wrapText="1"/>
    </xf>
    <xf numFmtId="0" fontId="9" fillId="0" borderId="45" xfId="0" applyFont="1" applyBorder="1" applyAlignment="1">
      <alignment horizontal="center" vertical="top" wrapText="1"/>
    </xf>
    <xf numFmtId="42" fontId="9" fillId="0" borderId="46" xfId="0" applyNumberFormat="1" applyFont="1" applyBorder="1" applyAlignment="1">
      <alignment horizontal="center" vertical="center" shrinkToFit="1"/>
    </xf>
    <xf numFmtId="42" fontId="9" fillId="0" borderId="44" xfId="0" applyNumberFormat="1" applyFont="1" applyBorder="1" applyAlignment="1">
      <alignment horizontal="center" vertical="center" shrinkToFit="1"/>
    </xf>
    <xf numFmtId="42" fontId="9" fillId="0" borderId="45" xfId="0" applyNumberFormat="1"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41" fontId="16" fillId="0" borderId="46" xfId="0" applyNumberFormat="1" applyFont="1" applyBorder="1" applyAlignment="1">
      <alignment horizontal="right" vertical="center" shrinkToFit="1"/>
    </xf>
    <xf numFmtId="41" fontId="16" fillId="0" borderId="44" xfId="0" applyNumberFormat="1" applyFont="1" applyBorder="1" applyAlignment="1">
      <alignment horizontal="right" vertical="center" shrinkToFit="1"/>
    </xf>
    <xf numFmtId="41" fontId="16" fillId="0" borderId="45" xfId="0" applyNumberFormat="1" applyFont="1" applyBorder="1" applyAlignment="1">
      <alignment horizontal="right" vertical="center" shrinkToFit="1"/>
    </xf>
    <xf numFmtId="41" fontId="8" fillId="0" borderId="46" xfId="0" applyNumberFormat="1" applyFont="1" applyBorder="1" applyAlignment="1">
      <alignment horizontal="right" vertical="center" shrinkToFit="1"/>
    </xf>
    <xf numFmtId="41" fontId="8" fillId="0" borderId="44" xfId="0" applyNumberFormat="1" applyFont="1" applyBorder="1" applyAlignment="1">
      <alignment horizontal="right" vertical="center" shrinkToFit="1"/>
    </xf>
    <xf numFmtId="41" fontId="8" fillId="0" borderId="45" xfId="0" applyNumberFormat="1" applyFont="1" applyBorder="1" applyAlignment="1">
      <alignment horizontal="right" vertical="center" shrinkToFit="1"/>
    </xf>
    <xf numFmtId="0" fontId="8" fillId="0" borderId="46" xfId="0" applyFont="1" applyBorder="1" applyAlignment="1">
      <alignment horizontal="right" vertical="center" shrinkToFit="1"/>
    </xf>
    <xf numFmtId="0" fontId="8" fillId="0" borderId="45" xfId="0" applyFont="1" applyBorder="1" applyAlignment="1">
      <alignment horizontal="right" vertical="center" shrinkToFit="1"/>
    </xf>
    <xf numFmtId="0" fontId="17" fillId="0" borderId="46" xfId="0" applyFont="1" applyBorder="1" applyAlignment="1">
      <alignment horizontal="center" vertical="center"/>
    </xf>
    <xf numFmtId="0" fontId="17" fillId="0" borderId="44" xfId="0" applyFont="1" applyBorder="1" applyAlignment="1">
      <alignment horizontal="center" vertical="center"/>
    </xf>
    <xf numFmtId="0" fontId="17" fillId="0" borderId="55" xfId="0" applyFont="1" applyBorder="1" applyAlignment="1">
      <alignment horizontal="center" vertical="center"/>
    </xf>
    <xf numFmtId="0" fontId="8" fillId="0" borderId="9"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6" xfId="0" applyFont="1" applyBorder="1" applyAlignment="1">
      <alignment horizontal="center" vertical="center"/>
    </xf>
    <xf numFmtId="0" fontId="8" fillId="0" borderId="25" xfId="0" applyFont="1" applyBorder="1" applyAlignment="1">
      <alignment horizontal="center" vertical="center"/>
    </xf>
    <xf numFmtId="176" fontId="8" fillId="0" borderId="12" xfId="0" applyNumberFormat="1" applyFont="1" applyBorder="1" applyAlignment="1">
      <alignment horizontal="center" vertical="center" shrinkToFit="1"/>
    </xf>
    <xf numFmtId="176" fontId="8" fillId="0" borderId="20" xfId="0" applyNumberFormat="1" applyFont="1" applyBorder="1" applyAlignment="1">
      <alignment horizontal="center" vertical="center" shrinkToFit="1"/>
    </xf>
    <xf numFmtId="0" fontId="8" fillId="0" borderId="20" xfId="0" applyFont="1" applyBorder="1" applyAlignment="1">
      <alignment horizontal="center" vertical="center"/>
    </xf>
    <xf numFmtId="0" fontId="8" fillId="0" borderId="32"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23" xfId="0" applyFont="1" applyBorder="1" applyAlignment="1">
      <alignment horizontal="center" vertical="center" shrinkToFit="1"/>
    </xf>
    <xf numFmtId="0" fontId="9" fillId="0" borderId="17"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32" xfId="0" applyFont="1" applyBorder="1" applyAlignment="1">
      <alignment horizontal="left" vertical="center" wrapText="1" shrinkToFit="1"/>
    </xf>
    <xf numFmtId="0" fontId="9" fillId="0" borderId="20" xfId="0" applyFont="1" applyBorder="1" applyAlignment="1">
      <alignment horizontal="left" vertical="center" wrapText="1" shrinkToFit="1"/>
    </xf>
    <xf numFmtId="0" fontId="9" fillId="0" borderId="41" xfId="0" applyFont="1" applyBorder="1" applyAlignment="1">
      <alignment horizontal="left" vertical="center" wrapText="1" shrinkToFit="1"/>
    </xf>
    <xf numFmtId="0" fontId="8" fillId="0" borderId="19" xfId="0" applyFont="1" applyBorder="1" applyAlignment="1">
      <alignment horizontal="center" vertical="center" shrinkToFit="1"/>
    </xf>
    <xf numFmtId="0" fontId="8" fillId="0" borderId="13" xfId="0" applyFont="1" applyBorder="1" applyAlignment="1">
      <alignment horizontal="center" vertical="center" shrinkToFit="1"/>
    </xf>
    <xf numFmtId="176" fontId="8" fillId="0" borderId="19" xfId="0" applyNumberFormat="1" applyFont="1" applyBorder="1" applyAlignment="1">
      <alignment horizontal="center" vertical="center" shrinkToFit="1"/>
    </xf>
    <xf numFmtId="0" fontId="8" fillId="0" borderId="7" xfId="0" applyFont="1" applyBorder="1" applyAlignment="1">
      <alignment horizontal="center" vertical="center" shrinkToFit="1"/>
    </xf>
    <xf numFmtId="0" fontId="9" fillId="0" borderId="1"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27" xfId="0" applyFont="1" applyBorder="1" applyAlignment="1">
      <alignment horizontal="left" vertical="center" wrapText="1" shrinkToFit="1"/>
    </xf>
    <xf numFmtId="0" fontId="9" fillId="0" borderId="15" xfId="0" applyFont="1" applyBorder="1" applyAlignment="1">
      <alignment horizontal="left" vertical="center" wrapText="1"/>
    </xf>
    <xf numFmtId="0" fontId="9" fillId="0" borderId="21" xfId="0" applyFont="1" applyBorder="1" applyAlignment="1">
      <alignment horizontal="left" vertical="center" wrapText="1"/>
    </xf>
    <xf numFmtId="0" fontId="9" fillId="0" borderId="35" xfId="0" applyFont="1" applyBorder="1" applyAlignment="1">
      <alignment horizontal="left" vertical="center" wrapText="1"/>
    </xf>
    <xf numFmtId="0" fontId="9" fillId="0" borderId="34"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26" xfId="0" applyFont="1" applyBorder="1" applyAlignment="1">
      <alignment horizontal="left" vertical="center" wrapText="1" shrinkToFit="1"/>
    </xf>
    <xf numFmtId="0" fontId="8" fillId="0" borderId="17" xfId="0" applyFont="1" applyBorder="1" applyAlignment="1">
      <alignment horizontal="center" vertical="center"/>
    </xf>
    <xf numFmtId="0" fontId="8" fillId="0" borderId="27" xfId="0" applyFont="1" applyBorder="1" applyAlignment="1">
      <alignment horizontal="center" vertical="center"/>
    </xf>
    <xf numFmtId="0" fontId="8" fillId="0" borderId="17"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0" fontId="8" fillId="0" borderId="12" xfId="0" applyFont="1" applyBorder="1" applyAlignment="1">
      <alignment horizontal="center" vertical="center"/>
    </xf>
    <xf numFmtId="0" fontId="8" fillId="0" borderId="41" xfId="0" applyFont="1" applyBorder="1" applyAlignment="1">
      <alignment horizontal="center" vertical="center"/>
    </xf>
    <xf numFmtId="0" fontId="8" fillId="0" borderId="10" xfId="0" applyFont="1" applyBorder="1" applyAlignment="1">
      <alignment horizontal="center" vertical="center"/>
    </xf>
    <xf numFmtId="0" fontId="8" fillId="0" borderId="50" xfId="0" applyFont="1" applyBorder="1" applyAlignment="1">
      <alignment horizontal="center" vertical="center"/>
    </xf>
    <xf numFmtId="41" fontId="8" fillId="0" borderId="10" xfId="0" applyNumberFormat="1" applyFont="1" applyBorder="1" applyAlignment="1">
      <alignment horizontal="left" vertical="center"/>
    </xf>
    <xf numFmtId="41" fontId="8" fillId="0" borderId="0" xfId="0" applyNumberFormat="1" applyFont="1" applyAlignment="1">
      <alignment horizontal="left" vertical="center"/>
    </xf>
    <xf numFmtId="41" fontId="8" fillId="0" borderId="29" xfId="0" applyNumberFormat="1" applyFont="1" applyBorder="1" applyAlignment="1">
      <alignment horizontal="left" vertical="center"/>
    </xf>
    <xf numFmtId="41" fontId="8" fillId="0" borderId="0" xfId="0" applyNumberFormat="1" applyFont="1" applyAlignment="1">
      <alignment horizontal="right" vertical="center"/>
    </xf>
    <xf numFmtId="41" fontId="8" fillId="0" borderId="50" xfId="0" applyNumberFormat="1" applyFont="1" applyBorder="1" applyAlignment="1">
      <alignment horizontal="right" vertical="center"/>
    </xf>
    <xf numFmtId="41" fontId="8" fillId="0" borderId="50" xfId="0" applyNumberFormat="1" applyFont="1" applyBorder="1" applyAlignment="1">
      <alignment horizontal="center" vertical="center"/>
    </xf>
    <xf numFmtId="41" fontId="8" fillId="0" borderId="11" xfId="0" applyNumberFormat="1" applyFont="1" applyBorder="1" applyAlignment="1">
      <alignment horizontal="left" vertical="center"/>
    </xf>
    <xf numFmtId="41" fontId="8" fillId="0" borderId="14" xfId="0" applyNumberFormat="1" applyFont="1" applyBorder="1" applyAlignment="1">
      <alignment horizontal="left" vertical="center"/>
    </xf>
    <xf numFmtId="41" fontId="8" fillId="0" borderId="30" xfId="0" applyNumberFormat="1" applyFont="1" applyBorder="1" applyAlignment="1">
      <alignment horizontal="left" vertical="center"/>
    </xf>
    <xf numFmtId="41" fontId="8" fillId="0" borderId="14" xfId="0" applyNumberFormat="1" applyFont="1" applyBorder="1" applyAlignment="1">
      <alignment horizontal="right" vertical="center"/>
    </xf>
    <xf numFmtId="41" fontId="8" fillId="0" borderId="42" xfId="0" applyNumberFormat="1" applyFont="1" applyBorder="1" applyAlignment="1">
      <alignment horizontal="right" vertical="center"/>
    </xf>
    <xf numFmtId="41" fontId="8" fillId="0" borderId="33" xfId="0" applyNumberFormat="1" applyFont="1" applyBorder="1" applyAlignment="1">
      <alignment horizontal="center" vertical="center"/>
    </xf>
    <xf numFmtId="41" fontId="8" fillId="0" borderId="14" xfId="0" applyNumberFormat="1" applyFont="1" applyBorder="1" applyAlignment="1">
      <alignment horizontal="center" vertical="center"/>
    </xf>
    <xf numFmtId="41" fontId="8" fillId="0" borderId="42" xfId="0" applyNumberFormat="1" applyFont="1" applyBorder="1" applyAlignment="1">
      <alignment horizontal="center" vertical="center"/>
    </xf>
    <xf numFmtId="41" fontId="8" fillId="0" borderId="12" xfId="0" applyNumberFormat="1" applyFont="1" applyBorder="1" applyAlignment="1">
      <alignment horizontal="left" vertical="center"/>
    </xf>
    <xf numFmtId="41" fontId="8" fillId="0" borderId="20" xfId="0" applyNumberFormat="1" applyFont="1" applyBorder="1" applyAlignment="1">
      <alignment horizontal="left" vertical="center"/>
    </xf>
    <xf numFmtId="41" fontId="8" fillId="0" borderId="31" xfId="0" applyNumberFormat="1" applyFont="1" applyBorder="1" applyAlignment="1">
      <alignment horizontal="left" vertical="center"/>
    </xf>
    <xf numFmtId="41" fontId="8" fillId="0" borderId="32" xfId="0" applyNumberFormat="1" applyFont="1" applyBorder="1" applyAlignment="1">
      <alignment horizontal="center" vertical="center"/>
    </xf>
    <xf numFmtId="41" fontId="8" fillId="0" borderId="20" xfId="0" applyNumberFormat="1" applyFont="1" applyBorder="1" applyAlignment="1">
      <alignment horizontal="center" vertical="center"/>
    </xf>
    <xf numFmtId="41" fontId="8" fillId="0" borderId="41" xfId="0" applyNumberFormat="1" applyFont="1" applyBorder="1" applyAlignment="1">
      <alignment horizontal="center"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8" fillId="0" borderId="19" xfId="0" applyFont="1" applyBorder="1" applyAlignment="1">
      <alignment horizontal="left" vertical="center"/>
    </xf>
    <xf numFmtId="0" fontId="8" fillId="0" borderId="28" xfId="0" applyFont="1" applyBorder="1" applyAlignment="1">
      <alignment horizontal="lef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36" xfId="0" applyFont="1" applyBorder="1" applyAlignment="1">
      <alignment horizontal="center" vertical="center"/>
    </xf>
    <xf numFmtId="0" fontId="8" fillId="0" borderId="60" xfId="0" applyFont="1" applyBorder="1" applyAlignment="1">
      <alignment horizontal="center" vertical="center"/>
    </xf>
    <xf numFmtId="0" fontId="8" fillId="0" borderId="67" xfId="0" applyFont="1" applyBorder="1" applyAlignment="1">
      <alignment horizontal="center" vertical="center"/>
    </xf>
    <xf numFmtId="41" fontId="8" fillId="0" borderId="13" xfId="0" applyNumberFormat="1" applyFont="1" applyBorder="1" applyAlignment="1">
      <alignment horizontal="center" vertical="center"/>
    </xf>
    <xf numFmtId="41" fontId="8" fillId="0" borderId="19" xfId="0" applyNumberFormat="1" applyFont="1" applyBorder="1" applyAlignment="1">
      <alignment horizontal="center" vertical="center"/>
    </xf>
    <xf numFmtId="41" fontId="8" fillId="0" borderId="24" xfId="0" applyNumberFormat="1" applyFont="1" applyBorder="1" applyAlignment="1">
      <alignment horizontal="center" vertical="center"/>
    </xf>
    <xf numFmtId="41" fontId="8" fillId="0" borderId="19" xfId="0" applyNumberFormat="1" applyFont="1" applyBorder="1" applyAlignment="1">
      <alignment horizontal="right" vertical="center"/>
    </xf>
    <xf numFmtId="41" fontId="8" fillId="0" borderId="28" xfId="0" applyNumberFormat="1" applyFont="1" applyBorder="1" applyAlignment="1">
      <alignment horizontal="right" vertical="center"/>
    </xf>
    <xf numFmtId="41" fontId="8" fillId="0" borderId="15" xfId="0" applyNumberFormat="1" applyFont="1" applyBorder="1" applyAlignment="1">
      <alignment horizontal="center" vertical="center"/>
    </xf>
    <xf numFmtId="41" fontId="8" fillId="0" borderId="21" xfId="0" applyNumberFormat="1" applyFont="1" applyBorder="1" applyAlignment="1">
      <alignment horizontal="center" vertical="center"/>
    </xf>
    <xf numFmtId="41" fontId="8" fillId="0" borderId="35" xfId="0" applyNumberFormat="1" applyFont="1" applyBorder="1" applyAlignment="1">
      <alignment horizontal="center" vertical="center"/>
    </xf>
    <xf numFmtId="41" fontId="8" fillId="0" borderId="34" xfId="0" applyNumberFormat="1" applyFont="1" applyBorder="1" applyAlignment="1">
      <alignment horizontal="center" vertical="center"/>
    </xf>
    <xf numFmtId="41" fontId="8" fillId="0" borderId="26" xfId="0" applyNumberFormat="1" applyFont="1" applyBorder="1" applyAlignment="1">
      <alignment horizontal="center" vertical="center"/>
    </xf>
    <xf numFmtId="180" fontId="8" fillId="0" borderId="19" xfId="0" applyNumberFormat="1" applyFont="1" applyBorder="1" applyAlignment="1">
      <alignment horizontal="right" vertical="center"/>
    </xf>
    <xf numFmtId="180" fontId="8" fillId="0" borderId="28" xfId="0" applyNumberFormat="1" applyFont="1" applyBorder="1" applyAlignment="1">
      <alignment horizontal="right" vertical="center"/>
    </xf>
    <xf numFmtId="0" fontId="8" fillId="0" borderId="18" xfId="0" applyFont="1" applyBorder="1" applyAlignment="1">
      <alignment horizontal="left" vertical="center"/>
    </xf>
    <xf numFmtId="0" fontId="8" fillId="0" borderId="25" xfId="0" applyFont="1" applyBorder="1" applyAlignment="1">
      <alignment horizontal="left" vertical="center"/>
    </xf>
    <xf numFmtId="0" fontId="8" fillId="0" borderId="62"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shrinkToFit="1"/>
      <protection locked="0"/>
    </xf>
    <xf numFmtId="0" fontId="8" fillId="0" borderId="64"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56" xfId="0" applyFont="1" applyBorder="1" applyAlignment="1" applyProtection="1">
      <alignment horizontal="center" vertical="center" shrinkToFit="1"/>
      <protection locked="0"/>
    </xf>
    <xf numFmtId="0" fontId="8" fillId="0" borderId="0" xfId="0" applyFont="1" applyAlignment="1">
      <alignment horizontal="left" vertical="center"/>
    </xf>
    <xf numFmtId="0" fontId="9" fillId="0" borderId="29" xfId="0" applyFont="1" applyBorder="1" applyAlignment="1">
      <alignment horizontal="center" vertical="center" shrinkToFit="1"/>
    </xf>
    <xf numFmtId="182" fontId="8" fillId="0" borderId="0" xfId="0" applyNumberFormat="1" applyFont="1" applyAlignment="1">
      <alignment horizontal="center" vertical="center" shrinkToFit="1"/>
    </xf>
    <xf numFmtId="182" fontId="8" fillId="0" borderId="29" xfId="0" applyNumberFormat="1" applyFont="1" applyBorder="1" applyAlignment="1">
      <alignment horizontal="center" vertical="center" shrinkToFit="1"/>
    </xf>
    <xf numFmtId="42" fontId="8" fillId="0" borderId="32" xfId="0" applyNumberFormat="1" applyFont="1" applyBorder="1" applyAlignment="1">
      <alignment horizontal="right" vertical="center"/>
    </xf>
    <xf numFmtId="0" fontId="8" fillId="0" borderId="20" xfId="0" applyFont="1" applyBorder="1" applyAlignment="1">
      <alignment horizontal="right" vertical="center"/>
    </xf>
    <xf numFmtId="0" fontId="8" fillId="0" borderId="31" xfId="0" applyFont="1" applyBorder="1" applyAlignment="1">
      <alignment horizontal="right" vertical="center"/>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29" xfId="0" applyFont="1" applyBorder="1" applyAlignment="1">
      <alignment horizontal="left" vertical="center" wrapText="1"/>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29" xfId="0" applyFont="1" applyBorder="1" applyAlignment="1">
      <alignment horizontal="left" vertical="center"/>
    </xf>
    <xf numFmtId="41" fontId="9" fillId="0" borderId="46" xfId="0" applyNumberFormat="1" applyFont="1" applyBorder="1" applyAlignment="1">
      <alignment horizontal="center" vertical="center" shrinkToFit="1"/>
    </xf>
    <xf numFmtId="41" fontId="9" fillId="0" borderId="44" xfId="0" applyNumberFormat="1" applyFont="1" applyBorder="1" applyAlignment="1">
      <alignment horizontal="center" vertical="center" shrinkToFit="1"/>
    </xf>
    <xf numFmtId="41" fontId="9" fillId="0" borderId="45" xfId="0" applyNumberFormat="1" applyFont="1" applyBorder="1" applyAlignment="1">
      <alignment horizontal="center" vertical="center" shrinkToFit="1"/>
    </xf>
    <xf numFmtId="180" fontId="8" fillId="0" borderId="46" xfId="0" applyNumberFormat="1" applyFont="1" applyBorder="1" applyAlignment="1">
      <alignment horizontal="right" vertical="center" shrinkToFit="1"/>
    </xf>
    <xf numFmtId="0" fontId="8" fillId="0" borderId="44" xfId="0" applyFont="1" applyBorder="1" applyAlignment="1">
      <alignment horizontal="right" vertical="center" shrinkToFit="1"/>
    </xf>
    <xf numFmtId="0" fontId="8" fillId="0" borderId="10" xfId="0" applyFont="1" applyBorder="1" applyAlignment="1">
      <alignment horizontal="left" vertical="center"/>
    </xf>
    <xf numFmtId="0" fontId="8" fillId="0" borderId="29" xfId="0" applyFont="1" applyBorder="1" applyAlignment="1">
      <alignment horizontal="left" vertical="center"/>
    </xf>
    <xf numFmtId="0" fontId="8" fillId="0" borderId="39" xfId="0" applyFont="1" applyBorder="1" applyAlignment="1">
      <alignment horizontal="center" vertical="center" shrinkToFit="1"/>
    </xf>
    <xf numFmtId="0" fontId="8" fillId="0" borderId="24" xfId="0" applyFont="1" applyBorder="1" applyAlignment="1">
      <alignment horizontal="center" vertical="center"/>
    </xf>
    <xf numFmtId="41" fontId="8" fillId="0" borderId="13" xfId="0" applyNumberFormat="1" applyFont="1" applyBorder="1" applyAlignment="1">
      <alignment horizontal="left" vertical="center"/>
    </xf>
    <xf numFmtId="41" fontId="8" fillId="0" borderId="19" xfId="0" applyNumberFormat="1" applyFont="1" applyBorder="1" applyAlignment="1">
      <alignment horizontal="left" vertical="center"/>
    </xf>
    <xf numFmtId="41" fontId="8" fillId="0" borderId="24" xfId="0" applyNumberFormat="1" applyFont="1" applyBorder="1" applyAlignment="1">
      <alignment horizontal="left" vertical="center"/>
    </xf>
    <xf numFmtId="41" fontId="8" fillId="0" borderId="7" xfId="0" applyNumberFormat="1" applyFont="1" applyBorder="1" applyAlignment="1">
      <alignment horizontal="center" vertical="center"/>
    </xf>
    <xf numFmtId="41" fontId="8" fillId="0" borderId="28" xfId="0" applyNumberFormat="1" applyFont="1" applyBorder="1" applyAlignment="1">
      <alignment horizontal="center" vertical="center"/>
    </xf>
    <xf numFmtId="0" fontId="11" fillId="0" borderId="63" xfId="0" applyFont="1" applyBorder="1" applyAlignment="1" applyProtection="1">
      <alignment horizontal="center" vertical="center" shrinkToFit="1"/>
      <protection locked="0"/>
    </xf>
    <xf numFmtId="0" fontId="11" fillId="0" borderId="64" xfId="0" applyFont="1" applyBorder="1" applyAlignment="1" applyProtection="1">
      <alignment horizontal="center" vertical="center" shrinkToFit="1"/>
      <protection locked="0"/>
    </xf>
    <xf numFmtId="0" fontId="12" fillId="0" borderId="0" xfId="0" applyFont="1" applyAlignment="1">
      <alignment horizontal="left" vertical="center" shrinkToFit="1"/>
    </xf>
    <xf numFmtId="0" fontId="12" fillId="0" borderId="3" xfId="0" applyFont="1" applyBorder="1" applyAlignment="1">
      <alignment horizontal="center" vertical="center" shrinkToFit="1"/>
    </xf>
    <xf numFmtId="0" fontId="12" fillId="0" borderId="60" xfId="0" applyFont="1" applyBorder="1" applyAlignment="1">
      <alignment horizontal="center" vertical="center" shrinkToFit="1"/>
    </xf>
    <xf numFmtId="0" fontId="12" fillId="0" borderId="60" xfId="0" applyFont="1" applyBorder="1" applyAlignment="1" applyProtection="1">
      <alignment horizontal="left" vertical="center" shrinkToFit="1"/>
      <protection locked="0"/>
    </xf>
    <xf numFmtId="0" fontId="12" fillId="0" borderId="61" xfId="0" applyFont="1" applyBorder="1" applyAlignment="1" applyProtection="1">
      <alignment horizontal="left" vertical="center" shrinkToFit="1"/>
      <protection locked="0"/>
    </xf>
    <xf numFmtId="41" fontId="11" fillId="0" borderId="34" xfId="0" applyNumberFormat="1" applyFont="1" applyBorder="1" applyAlignment="1" applyProtection="1">
      <alignment horizontal="right" vertical="center" shrinkToFit="1"/>
      <protection locked="0"/>
    </xf>
    <xf numFmtId="41" fontId="11" fillId="0" borderId="21" xfId="0" applyNumberFormat="1" applyFont="1" applyBorder="1" applyAlignment="1" applyProtection="1">
      <alignment horizontal="right" vertical="center" shrinkToFit="1"/>
      <protection locked="0"/>
    </xf>
    <xf numFmtId="41" fontId="11" fillId="0" borderId="35" xfId="0" applyNumberFormat="1" applyFont="1" applyBorder="1" applyAlignment="1" applyProtection="1">
      <alignment horizontal="right" vertical="center" shrinkToFit="1"/>
      <protection locked="0"/>
    </xf>
    <xf numFmtId="41" fontId="11" fillId="2" borderId="34" xfId="0" applyNumberFormat="1" applyFont="1" applyFill="1" applyBorder="1" applyAlignment="1">
      <alignment horizontal="right" vertical="center" shrinkToFit="1"/>
    </xf>
    <xf numFmtId="41" fontId="11" fillId="2" borderId="21" xfId="0" applyNumberFormat="1" applyFont="1" applyFill="1" applyBorder="1" applyAlignment="1">
      <alignment horizontal="right" vertical="center" shrinkToFit="1"/>
    </xf>
    <xf numFmtId="41" fontId="11" fillId="2" borderId="35" xfId="0" applyNumberFormat="1" applyFont="1" applyFill="1" applyBorder="1" applyAlignment="1">
      <alignment horizontal="right" vertical="center" shrinkToFit="1"/>
    </xf>
    <xf numFmtId="41" fontId="22" fillId="2" borderId="34" xfId="0" applyNumberFormat="1" applyFont="1" applyFill="1" applyBorder="1" applyAlignment="1">
      <alignment horizontal="right" vertical="center" shrinkToFit="1"/>
    </xf>
    <xf numFmtId="41" fontId="22" fillId="2" borderId="21" xfId="0" applyNumberFormat="1" applyFont="1" applyFill="1" applyBorder="1" applyAlignment="1">
      <alignment horizontal="right" vertical="center" shrinkToFit="1"/>
    </xf>
    <xf numFmtId="41" fontId="22" fillId="2" borderId="26" xfId="0" applyNumberFormat="1" applyFont="1" applyFill="1" applyBorder="1" applyAlignment="1">
      <alignment horizontal="right" vertical="center" shrinkToFit="1"/>
    </xf>
    <xf numFmtId="41" fontId="11" fillId="0" borderId="15" xfId="0" applyNumberFormat="1" applyFont="1" applyBorder="1" applyAlignment="1" applyProtection="1">
      <alignment vertical="center" shrinkToFit="1"/>
      <protection locked="0"/>
    </xf>
    <xf numFmtId="41" fontId="11" fillId="0" borderId="21" xfId="0" applyNumberFormat="1" applyFont="1" applyBorder="1" applyAlignment="1" applyProtection="1">
      <alignment vertical="center" shrinkToFit="1"/>
      <protection locked="0"/>
    </xf>
    <xf numFmtId="41" fontId="11" fillId="0" borderId="35" xfId="0" applyNumberFormat="1" applyFont="1" applyBorder="1" applyAlignment="1" applyProtection="1">
      <alignment vertical="center" shrinkToFit="1"/>
      <protection locked="0"/>
    </xf>
    <xf numFmtId="41" fontId="11" fillId="0" borderId="34" xfId="0" applyNumberFormat="1" applyFont="1" applyBorder="1" applyAlignment="1" applyProtection="1">
      <alignment horizontal="center" vertical="center" shrinkToFit="1"/>
      <protection locked="0"/>
    </xf>
    <xf numFmtId="41" fontId="11" fillId="0" borderId="21" xfId="0" applyNumberFormat="1" applyFont="1" applyBorder="1" applyAlignment="1" applyProtection="1">
      <alignment horizontal="center" vertical="center" shrinkToFit="1"/>
      <protection locked="0"/>
    </xf>
    <xf numFmtId="41" fontId="11" fillId="0" borderId="35" xfId="0" applyNumberFormat="1" applyFont="1" applyBorder="1" applyAlignment="1" applyProtection="1">
      <alignment horizontal="center" vertical="center" shrinkToFit="1"/>
      <protection locked="0"/>
    </xf>
    <xf numFmtId="41" fontId="11" fillId="2" borderId="34" xfId="0" applyNumberFormat="1" applyFont="1" applyFill="1" applyBorder="1" applyAlignment="1">
      <alignment horizontal="center" vertical="center" shrinkToFit="1"/>
    </xf>
    <xf numFmtId="41" fontId="11" fillId="2" borderId="21" xfId="0" applyNumberFormat="1" applyFont="1" applyFill="1" applyBorder="1" applyAlignment="1">
      <alignment horizontal="center" vertical="center" shrinkToFit="1"/>
    </xf>
    <xf numFmtId="41" fontId="11" fillId="2" borderId="35" xfId="0" applyNumberFormat="1" applyFont="1" applyFill="1" applyBorder="1" applyAlignment="1">
      <alignment horizontal="center" vertical="center" shrinkToFit="1"/>
    </xf>
    <xf numFmtId="0" fontId="11" fillId="0" borderId="2" xfId="0" applyFont="1" applyBorder="1" applyAlignment="1" applyProtection="1">
      <alignment horizontal="left" vertical="center" shrinkToFit="1"/>
      <protection locked="0"/>
    </xf>
    <xf numFmtId="0" fontId="11" fillId="0" borderId="1" xfId="0" applyFont="1" applyBorder="1" applyAlignment="1" applyProtection="1">
      <alignment horizontal="left" vertical="center" shrinkToFit="1"/>
      <protection locked="0"/>
    </xf>
    <xf numFmtId="177" fontId="11" fillId="0" borderId="62" xfId="0" applyNumberFormat="1" applyFont="1" applyBorder="1" applyAlignment="1" applyProtection="1">
      <alignment horizontal="center" vertical="center" shrinkToFit="1"/>
      <protection locked="0"/>
    </xf>
    <xf numFmtId="177" fontId="11" fillId="0" borderId="63" xfId="0" applyNumberFormat="1" applyFont="1" applyBorder="1" applyAlignment="1" applyProtection="1">
      <alignment horizontal="center" vertical="center" shrinkToFit="1"/>
      <protection locked="0"/>
    </xf>
    <xf numFmtId="177" fontId="11" fillId="0" borderId="64" xfId="0" applyNumberFormat="1" applyFont="1" applyBorder="1" applyAlignment="1" applyProtection="1">
      <alignment horizontal="center" vertical="center" shrinkToFit="1"/>
      <protection locked="0"/>
    </xf>
    <xf numFmtId="0" fontId="11" fillId="0" borderId="76" xfId="0" applyFont="1" applyBorder="1" applyAlignment="1" applyProtection="1">
      <alignment horizontal="center" vertical="center" shrinkToFit="1"/>
      <protection locked="0"/>
    </xf>
    <xf numFmtId="0" fontId="11" fillId="0" borderId="77" xfId="0" applyFont="1" applyBorder="1" applyAlignment="1" applyProtection="1">
      <alignment horizontal="center" vertical="center" shrinkToFit="1"/>
      <protection locked="0"/>
    </xf>
    <xf numFmtId="0" fontId="11" fillId="0" borderId="78" xfId="0" applyFont="1" applyBorder="1" applyAlignment="1" applyProtection="1">
      <alignment horizontal="center" vertical="center" shrinkToFit="1"/>
      <protection locked="0"/>
    </xf>
    <xf numFmtId="0" fontId="12" fillId="0" borderId="62" xfId="0" applyFont="1" applyBorder="1" applyAlignment="1">
      <alignment horizontal="center" vertical="center" shrinkToFit="1"/>
    </xf>
    <xf numFmtId="0" fontId="12" fillId="0" borderId="63" xfId="0" applyFont="1" applyBorder="1" applyAlignment="1">
      <alignment horizontal="center" vertical="center" shrinkToFit="1"/>
    </xf>
    <xf numFmtId="0" fontId="12" fillId="0" borderId="63" xfId="0" applyFont="1" applyBorder="1" applyAlignment="1" applyProtection="1">
      <alignment horizontal="center" vertical="center" shrinkToFit="1"/>
      <protection locked="0"/>
    </xf>
    <xf numFmtId="0" fontId="20" fillId="0" borderId="63" xfId="8" applyFill="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4"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2" xfId="0" applyFont="1" applyBorder="1" applyAlignment="1" applyProtection="1">
      <alignment horizontal="center" vertical="center" shrinkToFit="1"/>
      <protection locked="0"/>
    </xf>
    <xf numFmtId="0" fontId="20" fillId="0" borderId="2" xfId="8" applyFill="1" applyBorder="1" applyAlignment="1" applyProtection="1">
      <alignment horizontal="center" vertical="center" shrinkToFit="1"/>
      <protection locked="0"/>
    </xf>
    <xf numFmtId="0" fontId="12" fillId="0" borderId="56" xfId="0" applyFont="1" applyBorder="1" applyAlignment="1" applyProtection="1">
      <alignment horizontal="center" vertical="center" shrinkToFit="1"/>
      <protection locked="0"/>
    </xf>
    <xf numFmtId="0" fontId="12" fillId="0" borderId="65" xfId="0" applyFont="1" applyBorder="1" applyAlignment="1">
      <alignment horizontal="center" vertical="center" shrinkToFit="1"/>
    </xf>
    <xf numFmtId="0" fontId="12" fillId="0" borderId="57" xfId="0" applyFont="1" applyBorder="1" applyAlignment="1">
      <alignment horizontal="center" vertical="center" shrinkToFit="1"/>
    </xf>
    <xf numFmtId="0" fontId="12" fillId="0" borderId="57"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177" fontId="11" fillId="0" borderId="4" xfId="0" applyNumberFormat="1" applyFont="1" applyBorder="1" applyAlignment="1" applyProtection="1">
      <alignment horizontal="center" vertical="center" shrinkToFit="1"/>
      <protection locked="0"/>
    </xf>
    <xf numFmtId="177" fontId="11" fillId="0" borderId="2" xfId="0" applyNumberFormat="1" applyFont="1" applyBorder="1" applyAlignment="1" applyProtection="1">
      <alignment horizontal="center" vertical="center" shrinkToFit="1"/>
      <protection locked="0"/>
    </xf>
    <xf numFmtId="177" fontId="11" fillId="0" borderId="56" xfId="0" applyNumberFormat="1"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0" fontId="11" fillId="0" borderId="74"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shrinkToFit="1"/>
      <protection locked="0"/>
    </xf>
    <xf numFmtId="41" fontId="11" fillId="0" borderId="17" xfId="0" applyNumberFormat="1" applyFont="1" applyBorder="1" applyAlignment="1" applyProtection="1">
      <alignment vertical="center" shrinkToFit="1"/>
      <protection locked="0"/>
    </xf>
    <xf numFmtId="41" fontId="11" fillId="0" borderId="5" xfId="0" applyNumberFormat="1" applyFont="1" applyBorder="1" applyAlignment="1" applyProtection="1">
      <alignment vertical="center" shrinkToFit="1"/>
      <protection locked="0"/>
    </xf>
    <xf numFmtId="41" fontId="11" fillId="0" borderId="8" xfId="0" applyNumberFormat="1" applyFont="1" applyBorder="1" applyAlignment="1" applyProtection="1">
      <alignment vertical="center" shrinkToFit="1"/>
      <protection locked="0"/>
    </xf>
    <xf numFmtId="41" fontId="11" fillId="0" borderId="1" xfId="0" applyNumberFormat="1" applyFont="1" applyBorder="1" applyAlignment="1" applyProtection="1">
      <alignment horizontal="right" vertical="center" shrinkToFit="1"/>
      <protection locked="0"/>
    </xf>
    <xf numFmtId="41" fontId="11" fillId="0" borderId="5" xfId="0" applyNumberFormat="1" applyFont="1" applyBorder="1" applyAlignment="1" applyProtection="1">
      <alignment horizontal="right" vertical="center" shrinkToFit="1"/>
      <protection locked="0"/>
    </xf>
    <xf numFmtId="41" fontId="11" fillId="0" borderId="8" xfId="0" applyNumberFormat="1" applyFont="1" applyBorder="1" applyAlignment="1" applyProtection="1">
      <alignment horizontal="right" vertical="center" shrinkToFit="1"/>
      <protection locked="0"/>
    </xf>
    <xf numFmtId="41" fontId="11" fillId="2" borderId="1" xfId="0" applyNumberFormat="1" applyFont="1" applyFill="1" applyBorder="1" applyAlignment="1">
      <alignment horizontal="right" vertical="center" shrinkToFit="1"/>
    </xf>
    <xf numFmtId="41" fontId="11" fillId="2" borderId="5" xfId="0" applyNumberFormat="1" applyFont="1" applyFill="1" applyBorder="1" applyAlignment="1">
      <alignment horizontal="right" vertical="center" shrinkToFit="1"/>
    </xf>
    <xf numFmtId="41" fontId="11" fillId="2" borderId="8" xfId="0" applyNumberFormat="1" applyFont="1" applyFill="1" applyBorder="1" applyAlignment="1">
      <alignment horizontal="right" vertical="center" shrinkToFit="1"/>
    </xf>
    <xf numFmtId="41" fontId="22" fillId="2" borderId="1" xfId="0" applyNumberFormat="1" applyFont="1" applyFill="1" applyBorder="1" applyAlignment="1">
      <alignment horizontal="right" vertical="center" shrinkToFit="1"/>
    </xf>
    <xf numFmtId="41" fontId="22" fillId="2" borderId="5" xfId="0" applyNumberFormat="1" applyFont="1" applyFill="1" applyBorder="1" applyAlignment="1">
      <alignment horizontal="right" vertical="center" shrinkToFit="1"/>
    </xf>
    <xf numFmtId="41" fontId="22" fillId="2" borderId="27" xfId="0" applyNumberFormat="1" applyFont="1" applyFill="1" applyBorder="1" applyAlignment="1">
      <alignment horizontal="right" vertical="center" shrinkToFit="1"/>
    </xf>
    <xf numFmtId="0" fontId="12" fillId="0" borderId="61" xfId="0" applyFont="1" applyBorder="1" applyAlignment="1">
      <alignment horizontal="center" vertical="center" shrinkToFit="1"/>
    </xf>
    <xf numFmtId="41" fontId="22" fillId="2" borderId="1" xfId="0" applyNumberFormat="1" applyFont="1" applyFill="1" applyBorder="1" applyAlignment="1">
      <alignment horizontal="center" vertical="center" shrinkToFit="1"/>
    </xf>
    <xf numFmtId="41" fontId="22" fillId="2" borderId="5" xfId="0" applyNumberFormat="1" applyFont="1" applyFill="1" applyBorder="1" applyAlignment="1">
      <alignment horizontal="center" vertical="center" shrinkToFit="1"/>
    </xf>
    <xf numFmtId="41" fontId="22" fillId="2" borderId="27" xfId="0" applyNumberFormat="1" applyFont="1" applyFill="1" applyBorder="1" applyAlignment="1">
      <alignment horizontal="center" vertical="center" shrinkToFit="1"/>
    </xf>
    <xf numFmtId="0" fontId="11" fillId="0" borderId="4"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41" fontId="22" fillId="2" borderId="34" xfId="0" applyNumberFormat="1" applyFont="1" applyFill="1" applyBorder="1" applyAlignment="1">
      <alignment horizontal="center" vertical="center" shrinkToFit="1"/>
    </xf>
    <xf numFmtId="41" fontId="22" fillId="2" borderId="21" xfId="0" applyNumberFormat="1" applyFont="1" applyFill="1" applyBorder="1" applyAlignment="1">
      <alignment horizontal="center" vertical="center" shrinkToFit="1"/>
    </xf>
    <xf numFmtId="41" fontId="22" fillId="2" borderId="26" xfId="0" applyNumberFormat="1" applyFont="1" applyFill="1" applyBorder="1" applyAlignment="1">
      <alignment horizontal="center" vertical="center" shrinkToFit="1"/>
    </xf>
    <xf numFmtId="0" fontId="11" fillId="0" borderId="62" xfId="0" applyFont="1" applyBorder="1" applyAlignment="1" applyProtection="1">
      <alignment horizontal="center" vertical="center" shrinkToFit="1"/>
      <protection locked="0"/>
    </xf>
    <xf numFmtId="42" fontId="11" fillId="0" borderId="74" xfId="0" applyNumberFormat="1" applyFont="1" applyBorder="1" applyAlignment="1" applyProtection="1">
      <alignment horizontal="left" vertical="center" shrinkToFit="1"/>
      <protection locked="0"/>
    </xf>
    <xf numFmtId="42" fontId="11" fillId="0" borderId="75" xfId="0" applyNumberFormat="1" applyFont="1" applyBorder="1" applyAlignment="1" applyProtection="1">
      <alignment horizontal="left" vertical="center" shrinkToFit="1"/>
      <protection locked="0"/>
    </xf>
    <xf numFmtId="41" fontId="11" fillId="0" borderId="1" xfId="0" applyNumberFormat="1" applyFont="1" applyBorder="1" applyAlignment="1" applyProtection="1">
      <alignment horizontal="center" vertical="center" shrinkToFit="1"/>
      <protection locked="0"/>
    </xf>
    <xf numFmtId="41" fontId="11" fillId="0" borderId="5" xfId="0" applyNumberFormat="1" applyFont="1" applyBorder="1" applyAlignment="1" applyProtection="1">
      <alignment horizontal="center" vertical="center" shrinkToFit="1"/>
      <protection locked="0"/>
    </xf>
    <xf numFmtId="41" fontId="11" fillId="0" borderId="8" xfId="0" applyNumberFormat="1" applyFont="1" applyBorder="1" applyAlignment="1" applyProtection="1">
      <alignment horizontal="center" vertical="center" shrinkToFit="1"/>
      <protection locked="0"/>
    </xf>
    <xf numFmtId="41" fontId="11" fillId="2" borderId="2" xfId="0" applyNumberFormat="1" applyFont="1" applyFill="1" applyBorder="1" applyAlignment="1">
      <alignment horizontal="center" vertical="center" shrinkToFit="1"/>
    </xf>
    <xf numFmtId="41" fontId="11" fillId="2" borderId="1" xfId="0" applyNumberFormat="1" applyFont="1" applyFill="1" applyBorder="1" applyAlignment="1">
      <alignment horizontal="center" vertical="center" shrinkToFit="1"/>
    </xf>
    <xf numFmtId="41" fontId="11" fillId="2" borderId="5" xfId="0" applyNumberFormat="1" applyFont="1" applyFill="1" applyBorder="1" applyAlignment="1">
      <alignment horizontal="center" vertical="center" shrinkToFit="1"/>
    </xf>
    <xf numFmtId="41" fontId="11" fillId="2" borderId="8" xfId="0" applyNumberFormat="1" applyFont="1" applyFill="1" applyBorder="1" applyAlignment="1">
      <alignment horizontal="center" vertical="center" shrinkToFit="1"/>
    </xf>
    <xf numFmtId="0" fontId="11" fillId="0" borderId="5" xfId="0" applyFont="1" applyBorder="1" applyAlignment="1" applyProtection="1">
      <alignment horizontal="left" vertical="center" shrinkToFit="1"/>
      <protection locked="0"/>
    </xf>
    <xf numFmtId="41" fontId="11" fillId="2" borderId="63" xfId="0" applyNumberFormat="1" applyFont="1" applyFill="1" applyBorder="1" applyAlignment="1">
      <alignment horizontal="center" vertical="center" shrinkToFit="1"/>
    </xf>
    <xf numFmtId="41" fontId="22" fillId="2" borderId="63" xfId="0" applyNumberFormat="1" applyFont="1" applyFill="1" applyBorder="1" applyAlignment="1">
      <alignment horizontal="center" vertical="center" shrinkToFit="1"/>
    </xf>
    <xf numFmtId="41" fontId="22" fillId="2" borderId="64" xfId="0" applyNumberFormat="1" applyFont="1" applyFill="1" applyBorder="1" applyAlignment="1">
      <alignment horizontal="center" vertical="center" shrinkToFit="1"/>
    </xf>
    <xf numFmtId="41" fontId="11" fillId="0" borderId="15" xfId="3" applyNumberFormat="1" applyFont="1" applyFill="1" applyBorder="1" applyAlignment="1" applyProtection="1">
      <alignment horizontal="center" vertical="center" shrinkToFit="1"/>
      <protection locked="0"/>
    </xf>
    <xf numFmtId="41" fontId="11" fillId="0" borderId="21" xfId="3" applyNumberFormat="1" applyFont="1" applyFill="1" applyBorder="1" applyAlignment="1" applyProtection="1">
      <alignment horizontal="center" vertical="center" shrinkToFit="1"/>
      <protection locked="0"/>
    </xf>
    <xf numFmtId="41" fontId="11" fillId="0" borderId="35" xfId="3" applyNumberFormat="1" applyFont="1" applyFill="1" applyBorder="1" applyAlignment="1" applyProtection="1">
      <alignment horizontal="center" vertical="center" shrinkToFit="1"/>
      <protection locked="0"/>
    </xf>
    <xf numFmtId="41" fontId="11" fillId="0" borderId="34" xfId="3" applyNumberFormat="1" applyFont="1" applyFill="1" applyBorder="1" applyAlignment="1" applyProtection="1">
      <alignment horizontal="center" vertical="center" shrinkToFit="1"/>
      <protection locked="0"/>
    </xf>
    <xf numFmtId="41" fontId="11" fillId="0" borderId="62" xfId="0" applyNumberFormat="1" applyFont="1" applyBorder="1" applyAlignment="1" applyProtection="1">
      <alignment horizontal="right" vertical="center" shrinkToFit="1"/>
      <protection locked="0"/>
    </xf>
    <xf numFmtId="41" fontId="11" fillId="0" borderId="63" xfId="0" applyNumberFormat="1" applyFont="1" applyBorder="1" applyAlignment="1" applyProtection="1">
      <alignment horizontal="right" vertical="center" shrinkToFit="1"/>
      <protection locked="0"/>
    </xf>
    <xf numFmtId="41" fontId="22" fillId="2" borderId="63" xfId="0" applyNumberFormat="1" applyFont="1" applyFill="1" applyBorder="1" applyAlignment="1">
      <alignment horizontal="right" vertical="center" shrinkToFit="1"/>
    </xf>
    <xf numFmtId="41" fontId="22" fillId="2" borderId="64" xfId="0" applyNumberFormat="1" applyFont="1" applyFill="1" applyBorder="1" applyAlignment="1">
      <alignment horizontal="right" vertical="center" shrinkToFit="1"/>
    </xf>
    <xf numFmtId="41" fontId="11" fillId="0" borderId="6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27" xfId="0" applyFont="1" applyBorder="1" applyAlignment="1">
      <alignment horizontal="center" vertical="center" shrinkToFit="1"/>
    </xf>
    <xf numFmtId="0" fontId="11" fillId="0" borderId="80"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56" xfId="0" applyFont="1" applyBorder="1" applyAlignment="1" applyProtection="1">
      <alignment horizontal="center" vertical="center" shrinkToFit="1"/>
      <protection locked="0"/>
    </xf>
    <xf numFmtId="0" fontId="11" fillId="0" borderId="73"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75"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56" xfId="0" applyFont="1" applyBorder="1" applyAlignment="1">
      <alignment horizontal="center" vertical="center" shrinkToFit="1"/>
    </xf>
    <xf numFmtId="0" fontId="11" fillId="0" borderId="4" xfId="0" applyFont="1" applyBorder="1" applyAlignment="1">
      <alignment horizontal="center" vertical="center" shrinkToFit="1"/>
    </xf>
    <xf numFmtId="41" fontId="22" fillId="2" borderId="2" xfId="0" applyNumberFormat="1" applyFont="1" applyFill="1" applyBorder="1" applyAlignment="1">
      <alignment horizontal="right" vertical="center" shrinkToFit="1"/>
    </xf>
    <xf numFmtId="41" fontId="11" fillId="0" borderId="2" xfId="0" applyNumberFormat="1" applyFont="1" applyBorder="1" applyAlignment="1" applyProtection="1">
      <alignment horizontal="right" vertical="center" shrinkToFit="1"/>
      <protection locked="0"/>
    </xf>
    <xf numFmtId="41" fontId="11" fillId="2" borderId="63" xfId="0" applyNumberFormat="1" applyFont="1" applyFill="1" applyBorder="1" applyAlignment="1">
      <alignment horizontal="right" vertical="center" shrinkToFit="1"/>
    </xf>
    <xf numFmtId="0" fontId="11" fillId="0" borderId="0" xfId="0" applyFont="1" applyAlignment="1">
      <alignment horizontal="left" vertical="center" shrinkToFit="1"/>
    </xf>
    <xf numFmtId="0" fontId="25" fillId="0" borderId="0" xfId="0" applyFont="1" applyAlignment="1">
      <alignment horizontal="left" vertical="center" wrapText="1" shrinkToFit="1"/>
    </xf>
    <xf numFmtId="0" fontId="11" fillId="0" borderId="63" xfId="0" applyFont="1" applyBorder="1" applyAlignment="1" applyProtection="1">
      <alignment horizontal="right" vertical="center" shrinkToFit="1"/>
      <protection locked="0"/>
    </xf>
    <xf numFmtId="0" fontId="11" fillId="0" borderId="64" xfId="0" applyFont="1" applyBorder="1" applyAlignment="1" applyProtection="1">
      <alignment horizontal="right" vertical="center" shrinkToFit="1"/>
      <protection locked="0"/>
    </xf>
    <xf numFmtId="0" fontId="11" fillId="0" borderId="2" xfId="0" applyFont="1" applyBorder="1" applyAlignment="1" applyProtection="1">
      <alignment horizontal="right" vertical="center" shrinkToFit="1"/>
      <protection locked="0"/>
    </xf>
    <xf numFmtId="0" fontId="11" fillId="0" borderId="56" xfId="0" applyFont="1" applyBorder="1" applyAlignment="1" applyProtection="1">
      <alignment horizontal="right" vertical="center" shrinkToFit="1"/>
      <protection locked="0"/>
    </xf>
    <xf numFmtId="42" fontId="11" fillId="0" borderId="77" xfId="0" applyNumberFormat="1" applyFont="1" applyBorder="1" applyAlignment="1" applyProtection="1">
      <alignment vertical="center" shrinkToFit="1"/>
      <protection locked="0"/>
    </xf>
    <xf numFmtId="42" fontId="11" fillId="0" borderId="78" xfId="0" applyNumberFormat="1" applyFont="1" applyBorder="1" applyAlignment="1" applyProtection="1">
      <alignment vertical="center" shrinkToFit="1"/>
      <protection locked="0"/>
    </xf>
    <xf numFmtId="41" fontId="22" fillId="2" borderId="2" xfId="0" applyNumberFormat="1" applyFont="1" applyFill="1" applyBorder="1" applyAlignment="1">
      <alignment horizontal="center" vertical="center" shrinkToFit="1"/>
    </xf>
    <xf numFmtId="41" fontId="22" fillId="2" borderId="56" xfId="0" applyNumberFormat="1" applyFont="1" applyFill="1" applyBorder="1" applyAlignment="1">
      <alignment horizontal="center" vertical="center" shrinkToFit="1"/>
    </xf>
    <xf numFmtId="41" fontId="11" fillId="0" borderId="17" xfId="3" applyNumberFormat="1" applyFont="1" applyFill="1" applyBorder="1" applyAlignment="1" applyProtection="1">
      <alignment horizontal="center" vertical="center" shrinkToFit="1"/>
      <protection locked="0"/>
    </xf>
    <xf numFmtId="41" fontId="11" fillId="0" borderId="5" xfId="3" applyNumberFormat="1" applyFont="1" applyFill="1" applyBorder="1" applyAlignment="1" applyProtection="1">
      <alignment horizontal="center" vertical="center" shrinkToFit="1"/>
      <protection locked="0"/>
    </xf>
    <xf numFmtId="41" fontId="11" fillId="0" borderId="8" xfId="3" applyNumberFormat="1" applyFont="1" applyFill="1" applyBorder="1" applyAlignment="1" applyProtection="1">
      <alignment horizontal="center" vertical="center" shrinkToFit="1"/>
      <protection locked="0"/>
    </xf>
    <xf numFmtId="41" fontId="11" fillId="0" borderId="1" xfId="3" applyNumberFormat="1" applyFont="1" applyFill="1" applyBorder="1" applyAlignment="1" applyProtection="1">
      <alignment horizontal="center" vertical="center" shrinkToFit="1"/>
      <protection locked="0"/>
    </xf>
    <xf numFmtId="41" fontId="11" fillId="2" borderId="2" xfId="0" applyNumberFormat="1" applyFont="1" applyFill="1" applyBorder="1" applyAlignment="1">
      <alignment horizontal="right" vertical="center" shrinkToFit="1"/>
    </xf>
    <xf numFmtId="41" fontId="22" fillId="2" borderId="56" xfId="0" applyNumberFormat="1" applyFont="1" applyFill="1" applyBorder="1" applyAlignment="1">
      <alignment horizontal="right" vertical="center" shrinkToFit="1"/>
    </xf>
    <xf numFmtId="41" fontId="11" fillId="0" borderId="4" xfId="0" applyNumberFormat="1" applyFont="1" applyBorder="1" applyAlignment="1" applyProtection="1">
      <alignment horizontal="right" vertical="center" shrinkToFit="1"/>
      <protection locked="0"/>
    </xf>
    <xf numFmtId="41" fontId="11" fillId="0" borderId="2" xfId="0" applyNumberFormat="1" applyFont="1" applyBorder="1" applyAlignment="1" applyProtection="1">
      <alignment horizontal="center" vertical="center" shrinkToFit="1"/>
      <protection locked="0"/>
    </xf>
    <xf numFmtId="42" fontId="11" fillId="0" borderId="74" xfId="0" applyNumberFormat="1" applyFont="1" applyBorder="1" applyAlignment="1" applyProtection="1">
      <alignment vertical="center" shrinkToFit="1"/>
      <protection locked="0"/>
    </xf>
    <xf numFmtId="42" fontId="11" fillId="0" borderId="75" xfId="0" applyNumberFormat="1" applyFont="1" applyBorder="1" applyAlignment="1" applyProtection="1">
      <alignment vertical="center" shrinkToFit="1"/>
      <protection locked="0"/>
    </xf>
    <xf numFmtId="0" fontId="11" fillId="0" borderId="70"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72" xfId="0" applyFont="1" applyBorder="1" applyAlignment="1">
      <alignment horizontal="center" vertical="center" shrinkToFit="1"/>
    </xf>
    <xf numFmtId="183" fontId="11" fillId="0" borderId="1" xfId="0" applyNumberFormat="1" applyFont="1" applyBorder="1" applyAlignment="1" applyProtection="1">
      <alignment horizontal="center" vertical="center" shrinkToFit="1"/>
      <protection locked="0"/>
    </xf>
    <xf numFmtId="183" fontId="11" fillId="0" borderId="5" xfId="0" applyNumberFormat="1" applyFont="1" applyBorder="1" applyAlignment="1" applyProtection="1">
      <alignment horizontal="center" vertical="center" shrinkToFit="1"/>
      <protection locked="0"/>
    </xf>
    <xf numFmtId="183" fontId="11" fillId="0" borderId="8" xfId="0" applyNumberFormat="1" applyFont="1" applyBorder="1" applyAlignment="1" applyProtection="1">
      <alignment horizontal="center" vertical="center" shrinkToFit="1"/>
      <protection locked="0"/>
    </xf>
    <xf numFmtId="185" fontId="11" fillId="2" borderId="1" xfId="0" applyNumberFormat="1" applyFont="1" applyFill="1" applyBorder="1" applyAlignment="1">
      <alignment horizontal="center" vertical="center" shrinkToFit="1"/>
    </xf>
    <xf numFmtId="185" fontId="11" fillId="2" borderId="5" xfId="0" applyNumberFormat="1" applyFont="1" applyFill="1" applyBorder="1" applyAlignment="1">
      <alignment horizontal="center" vertical="center" shrinkToFit="1"/>
    </xf>
    <xf numFmtId="185" fontId="11" fillId="2" borderId="8" xfId="0" applyNumberFormat="1"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0" borderId="8" xfId="0" applyFont="1" applyBorder="1" applyAlignment="1" applyProtection="1">
      <alignment horizontal="left" vertical="center" shrinkToFit="1"/>
      <protection locked="0"/>
    </xf>
    <xf numFmtId="0" fontId="11" fillId="0" borderId="1"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5"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14" xfId="0" applyFont="1" applyBorder="1" applyAlignment="1">
      <alignment horizontal="left" vertical="center" shrinkToFit="1"/>
    </xf>
    <xf numFmtId="0" fontId="11" fillId="0" borderId="30" xfId="0" applyFont="1" applyBorder="1" applyAlignment="1">
      <alignment horizontal="left" vertical="center" shrinkToFit="1"/>
    </xf>
    <xf numFmtId="0" fontId="12" fillId="0" borderId="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8" xfId="0" applyFont="1" applyBorder="1" applyAlignment="1">
      <alignment horizontal="center" vertical="center" shrinkToFit="1"/>
    </xf>
    <xf numFmtId="38" fontId="11" fillId="0" borderId="1" xfId="2" applyFont="1" applyFill="1" applyBorder="1" applyAlignment="1" applyProtection="1">
      <alignment horizontal="center" vertical="center" shrinkToFit="1"/>
      <protection locked="0"/>
    </xf>
    <xf numFmtId="38" fontId="11" fillId="0" borderId="8" xfId="2" applyFont="1" applyFill="1" applyBorder="1" applyAlignment="1" applyProtection="1">
      <alignment horizontal="center" vertical="center" shrinkToFit="1"/>
      <protection locked="0"/>
    </xf>
    <xf numFmtId="42" fontId="11" fillId="0" borderId="1" xfId="0" applyNumberFormat="1" applyFont="1" applyBorder="1" applyAlignment="1" applyProtection="1">
      <alignment horizontal="right" vertical="center" shrinkToFit="1"/>
      <protection locked="0"/>
    </xf>
    <xf numFmtId="42" fontId="11" fillId="0" borderId="5" xfId="0" applyNumberFormat="1" applyFont="1" applyBorder="1" applyAlignment="1" applyProtection="1">
      <alignment horizontal="right" vertical="center" shrinkToFit="1"/>
      <protection locked="0"/>
    </xf>
    <xf numFmtId="42" fontId="11" fillId="0" borderId="8" xfId="0" applyNumberFormat="1" applyFont="1" applyBorder="1" applyAlignment="1" applyProtection="1">
      <alignment horizontal="right" vertical="center" shrinkToFit="1"/>
      <protection locked="0"/>
    </xf>
    <xf numFmtId="178" fontId="11" fillId="0" borderId="1" xfId="0" applyNumberFormat="1" applyFont="1" applyBorder="1" applyAlignment="1" applyProtection="1">
      <alignment horizontal="center" vertical="center" shrinkToFit="1"/>
      <protection locked="0"/>
    </xf>
    <xf numFmtId="178" fontId="11" fillId="0" borderId="5" xfId="0" applyNumberFormat="1" applyFont="1" applyBorder="1" applyAlignment="1" applyProtection="1">
      <alignment horizontal="center" vertical="center" shrinkToFit="1"/>
      <protection locked="0"/>
    </xf>
    <xf numFmtId="178" fontId="11" fillId="0" borderId="8" xfId="0" applyNumberFormat="1" applyFont="1" applyBorder="1" applyAlignment="1" applyProtection="1">
      <alignment horizontal="center" vertical="center" shrinkToFit="1"/>
      <protection locked="0"/>
    </xf>
    <xf numFmtId="0" fontId="11" fillId="0" borderId="2" xfId="0" applyFont="1" applyBorder="1" applyAlignment="1">
      <alignment horizontal="left" vertical="center" shrinkToFit="1"/>
    </xf>
    <xf numFmtId="0" fontId="23" fillId="0" borderId="2" xfId="8" applyFont="1" applyFill="1" applyBorder="1" applyAlignment="1" applyProtection="1">
      <alignment horizontal="center" vertical="center" shrinkToFit="1"/>
      <protection locked="0"/>
    </xf>
    <xf numFmtId="0" fontId="23" fillId="0" borderId="63" xfId="8" applyFont="1" applyFill="1" applyBorder="1" applyAlignment="1" applyProtection="1">
      <alignment horizontal="center" vertical="center" shrinkToFit="1"/>
      <protection locked="0"/>
    </xf>
    <xf numFmtId="0" fontId="9" fillId="0" borderId="83"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83" xfId="0" applyFont="1" applyBorder="1" applyAlignment="1">
      <alignment horizontal="center" vertical="center"/>
    </xf>
    <xf numFmtId="41" fontId="8" fillId="0" borderId="15" xfId="0" applyNumberFormat="1" applyFont="1" applyBorder="1" applyAlignment="1">
      <alignment horizontal="left" vertical="center"/>
    </xf>
    <xf numFmtId="41" fontId="8" fillId="0" borderId="21" xfId="0" applyNumberFormat="1" applyFont="1" applyBorder="1" applyAlignment="1">
      <alignment horizontal="left" vertical="center"/>
    </xf>
    <xf numFmtId="41" fontId="8" fillId="0" borderId="35" xfId="0" applyNumberFormat="1" applyFont="1" applyBorder="1" applyAlignment="1">
      <alignment horizontal="left" vertical="center"/>
    </xf>
    <xf numFmtId="0" fontId="8" fillId="0" borderId="15" xfId="0" applyFont="1" applyBorder="1" applyAlignment="1">
      <alignment horizontal="center" vertical="center"/>
    </xf>
    <xf numFmtId="0" fontId="8" fillId="0" borderId="21" xfId="0" applyFont="1" applyBorder="1" applyAlignment="1">
      <alignment horizontal="center" vertical="center"/>
    </xf>
    <xf numFmtId="0" fontId="8" fillId="0" borderId="35" xfId="0" applyFont="1" applyBorder="1" applyAlignment="1">
      <alignment horizontal="center" vertical="center"/>
    </xf>
    <xf numFmtId="41" fontId="8" fillId="0" borderId="21" xfId="0" applyNumberFormat="1" applyFont="1" applyBorder="1" applyAlignment="1">
      <alignment horizontal="right" vertical="center"/>
    </xf>
    <xf numFmtId="41" fontId="8" fillId="0" borderId="26" xfId="0" applyNumberFormat="1" applyFont="1" applyBorder="1" applyAlignment="1">
      <alignment horizontal="right" vertical="center"/>
    </xf>
    <xf numFmtId="180" fontId="8" fillId="0" borderId="0" xfId="0" applyNumberFormat="1" applyFont="1" applyAlignment="1">
      <alignment horizontal="right" vertical="center"/>
    </xf>
    <xf numFmtId="0" fontId="27" fillId="0" borderId="0" xfId="0" applyFont="1" applyAlignment="1">
      <alignment horizontal="left" vertical="center" wrapText="1" shrinkToFit="1"/>
    </xf>
    <xf numFmtId="0" fontId="9" fillId="0" borderId="0" xfId="0" applyFont="1" applyAlignment="1">
      <alignment vertical="center"/>
    </xf>
    <xf numFmtId="0" fontId="9" fillId="0" borderId="29" xfId="0" applyFont="1" applyBorder="1" applyAlignment="1">
      <alignment vertical="center"/>
    </xf>
  </cellXfs>
  <cellStyles count="9">
    <cellStyle name="ハイパーリンク" xfId="8" builtinId="8"/>
    <cellStyle name="桁区切り" xfId="2" builtinId="6"/>
    <cellStyle name="通貨" xfId="3" builtinId="7"/>
    <cellStyle name="標準" xfId="0" builtinId="0"/>
    <cellStyle name="標準 2" xfId="5" xr:uid="{00000000-0005-0000-0000-000004000000}"/>
    <cellStyle name="標準 3" xfId="1" xr:uid="{00000000-0005-0000-0000-000005000000}"/>
    <cellStyle name="標準 3 2" xfId="4" xr:uid="{00000000-0005-0000-0000-000006000000}"/>
    <cellStyle name="標準 4" xfId="6" xr:uid="{00000000-0005-0000-0000-000007000000}"/>
    <cellStyle name="標準 5" xfId="7" xr:uid="{00000000-0005-0000-0000-000008000000}"/>
  </cellStyles>
  <dxfs count="2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idousya@kuruma.co.jp" TargetMode="External"/><Relationship Id="rId1" Type="http://schemas.openxmlformats.org/officeDocument/2006/relationships/hyperlink" Target="mailto:jidousya@kuruma.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U154"/>
  <sheetViews>
    <sheetView showZeros="0" view="pageBreakPreview" zoomScaleNormal="100" zoomScaleSheetLayoutView="100" workbookViewId="0">
      <pane ySplit="5" topLeftCell="A42" activePane="bottomLeft" state="frozen"/>
      <selection pane="bottomLeft" activeCell="T30" sqref="T30"/>
      <selection activeCell="BE15" sqref="BE15:BH15"/>
    </sheetView>
  </sheetViews>
  <sheetFormatPr defaultColWidth="2.5" defaultRowHeight="15.75"/>
  <cols>
    <col min="1" max="1" width="2.5" style="10"/>
    <col min="2" max="3" width="2.5" style="10" customWidth="1"/>
    <col min="4" max="21" width="2.5" style="10"/>
    <col min="22" max="22" width="2.5" style="10" customWidth="1"/>
    <col min="23" max="26" width="2.5" style="10"/>
    <col min="27" max="27" width="2.5" style="10" customWidth="1"/>
    <col min="28" max="29" width="2.5" style="10"/>
    <col min="30" max="30" width="2.5" style="10" customWidth="1"/>
    <col min="31" max="31" width="9.25" style="10" customWidth="1"/>
    <col min="32" max="32" width="2.5" style="10"/>
    <col min="33" max="33" width="9.25" style="10" customWidth="1"/>
    <col min="34" max="16384" width="2.5" style="10"/>
  </cols>
  <sheetData>
    <row r="1" spans="1:47">
      <c r="A1" s="119" t="s">
        <v>0</v>
      </c>
      <c r="B1" s="119"/>
      <c r="C1" s="119"/>
      <c r="D1" s="119"/>
      <c r="E1" s="59"/>
      <c r="AI1" s="120" t="e">
        <f>#REF!</f>
        <v>#REF!</v>
      </c>
      <c r="AJ1" s="120"/>
      <c r="AK1" s="120"/>
      <c r="AL1" s="120"/>
      <c r="AM1" s="120"/>
      <c r="AN1" s="120"/>
      <c r="AO1" s="120"/>
      <c r="AP1" s="120"/>
      <c r="AQ1" s="120"/>
      <c r="AR1" s="120"/>
      <c r="AS1" s="120"/>
      <c r="AT1" s="120"/>
      <c r="AU1" s="120"/>
    </row>
    <row r="2" spans="1:47">
      <c r="A2" s="121" t="s">
        <v>1</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row>
    <row r="3" spans="1:47" ht="16.5" thickBot="1">
      <c r="A3" s="10" t="s">
        <v>2</v>
      </c>
    </row>
    <row r="4" spans="1:47">
      <c r="B4" s="122" t="s">
        <v>3</v>
      </c>
      <c r="C4" s="123"/>
      <c r="D4" s="123"/>
      <c r="E4" s="123"/>
      <c r="F4" s="123"/>
      <c r="G4" s="123"/>
      <c r="H4" s="123"/>
      <c r="I4" s="123"/>
      <c r="J4" s="123"/>
      <c r="K4" s="123"/>
      <c r="L4" s="123"/>
      <c r="M4" s="123"/>
      <c r="N4" s="123"/>
      <c r="O4" s="123"/>
      <c r="P4" s="123"/>
      <c r="Q4" s="123"/>
      <c r="R4" s="123"/>
      <c r="S4" s="123"/>
      <c r="T4" s="123"/>
      <c r="U4" s="123"/>
      <c r="V4" s="124"/>
      <c r="W4" s="125" t="s">
        <v>4</v>
      </c>
      <c r="X4" s="126"/>
      <c r="Y4" s="126"/>
      <c r="Z4" s="126"/>
      <c r="AA4" s="126"/>
      <c r="AB4" s="126"/>
      <c r="AC4" s="126"/>
      <c r="AD4" s="126"/>
      <c r="AE4" s="125" t="s">
        <v>5</v>
      </c>
      <c r="AF4" s="126"/>
      <c r="AG4" s="127"/>
      <c r="AH4" s="125" t="s">
        <v>6</v>
      </c>
      <c r="AI4" s="126"/>
      <c r="AJ4" s="126"/>
      <c r="AK4" s="126"/>
      <c r="AL4" s="126"/>
      <c r="AM4" s="126"/>
      <c r="AN4" s="126"/>
      <c r="AO4" s="126"/>
      <c r="AP4" s="126"/>
      <c r="AQ4" s="126"/>
      <c r="AR4" s="126"/>
      <c r="AS4" s="126"/>
      <c r="AT4" s="126"/>
      <c r="AU4" s="131"/>
    </row>
    <row r="5" spans="1:47">
      <c r="B5" s="133" t="s">
        <v>7</v>
      </c>
      <c r="C5" s="129"/>
      <c r="D5" s="129"/>
      <c r="E5" s="129"/>
      <c r="F5" s="129"/>
      <c r="G5" s="129"/>
      <c r="H5" s="129"/>
      <c r="I5" s="129"/>
      <c r="J5" s="129"/>
      <c r="K5" s="130"/>
      <c r="L5" s="128" t="s">
        <v>8</v>
      </c>
      <c r="M5" s="129"/>
      <c r="N5" s="129"/>
      <c r="O5" s="130"/>
      <c r="P5" s="128" t="s">
        <v>9</v>
      </c>
      <c r="Q5" s="129"/>
      <c r="R5" s="129"/>
      <c r="S5" s="129"/>
      <c r="T5" s="129"/>
      <c r="U5" s="129"/>
      <c r="V5" s="130"/>
      <c r="W5" s="150" t="s">
        <v>10</v>
      </c>
      <c r="X5" s="151"/>
      <c r="Y5" s="151"/>
      <c r="Z5" s="152"/>
      <c r="AA5" s="153" t="s">
        <v>11</v>
      </c>
      <c r="AB5" s="154"/>
      <c r="AC5" s="154"/>
      <c r="AD5" s="155"/>
      <c r="AE5" s="128"/>
      <c r="AF5" s="129"/>
      <c r="AG5" s="130"/>
      <c r="AH5" s="128"/>
      <c r="AI5" s="129"/>
      <c r="AJ5" s="129"/>
      <c r="AK5" s="129"/>
      <c r="AL5" s="129"/>
      <c r="AM5" s="129"/>
      <c r="AN5" s="129"/>
      <c r="AO5" s="129"/>
      <c r="AP5" s="129"/>
      <c r="AQ5" s="129"/>
      <c r="AR5" s="129"/>
      <c r="AS5" s="129"/>
      <c r="AT5" s="129"/>
      <c r="AU5" s="132"/>
    </row>
    <row r="6" spans="1:47">
      <c r="B6" s="156" t="s">
        <v>12</v>
      </c>
      <c r="C6" s="157"/>
      <c r="D6" s="157"/>
      <c r="E6" s="157"/>
      <c r="F6" s="157"/>
      <c r="G6" s="157"/>
      <c r="H6" s="157"/>
      <c r="I6" s="157"/>
      <c r="J6" s="157"/>
      <c r="K6" s="158"/>
      <c r="L6" s="159"/>
      <c r="M6" s="160"/>
      <c r="N6" s="160"/>
      <c r="O6" s="161"/>
      <c r="P6" s="162"/>
      <c r="Q6" s="163"/>
      <c r="R6" s="163"/>
      <c r="S6" s="163"/>
      <c r="U6" s="164"/>
      <c r="V6" s="165"/>
      <c r="W6" s="166" t="e">
        <f>SUM(W7:Z11)</f>
        <v>#REF!</v>
      </c>
      <c r="X6" s="167"/>
      <c r="Y6" s="167"/>
      <c r="Z6" s="168"/>
      <c r="AA6" s="11"/>
      <c r="AB6" s="12"/>
      <c r="AC6" s="12"/>
      <c r="AD6" s="13"/>
      <c r="AE6" s="34"/>
      <c r="AF6" s="12"/>
      <c r="AG6" s="53" t="e">
        <f>IF(ISNA(VLOOKUP(B6,#REF!,47,FALSE)),"",VLOOKUP(B6,#REF!,47,FALSE))</f>
        <v>#REF!</v>
      </c>
      <c r="AH6" s="134"/>
      <c r="AI6" s="135"/>
      <c r="AJ6" s="135"/>
      <c r="AK6" s="135"/>
      <c r="AL6" s="135"/>
      <c r="AM6" s="135"/>
      <c r="AN6" s="135"/>
      <c r="AO6" s="135"/>
      <c r="AP6" s="135"/>
      <c r="AQ6" s="135"/>
      <c r="AR6" s="135"/>
      <c r="AS6" s="135"/>
      <c r="AT6" s="135"/>
      <c r="AU6" s="136"/>
    </row>
    <row r="7" spans="1:47">
      <c r="B7" s="14"/>
      <c r="C7" s="137" t="e">
        <f>IF(#REF!="","",#REF!)</f>
        <v>#REF!</v>
      </c>
      <c r="D7" s="137"/>
      <c r="E7" s="137"/>
      <c r="F7" s="137"/>
      <c r="G7" s="137"/>
      <c r="H7" s="137"/>
      <c r="I7" s="137"/>
      <c r="J7" s="137"/>
      <c r="K7" s="138"/>
      <c r="L7" s="139" t="e">
        <f>IF(#REF!="","",#REF!)</f>
        <v>#REF!</v>
      </c>
      <c r="M7" s="140"/>
      <c r="N7" s="140"/>
      <c r="O7" s="141"/>
      <c r="P7" s="142" t="e">
        <f>IF(#REF!="","",#REF!)</f>
        <v>#REF!</v>
      </c>
      <c r="Q7" s="143"/>
      <c r="R7" s="143"/>
      <c r="S7" s="143"/>
      <c r="T7" s="23" t="e">
        <f>IF(P7="","","－")</f>
        <v>#REF!</v>
      </c>
      <c r="U7" s="143" t="e">
        <f>IF(#REF!="","",#REF!)</f>
        <v>#REF!</v>
      </c>
      <c r="V7" s="144"/>
      <c r="W7" s="142" t="e">
        <f>IF(#REF!="","",#REF!)</f>
        <v>#REF!</v>
      </c>
      <c r="X7" s="143"/>
      <c r="Y7" s="143"/>
      <c r="Z7" s="144"/>
      <c r="AA7" s="145" t="e">
        <f>U7</f>
        <v>#REF!</v>
      </c>
      <c r="AB7" s="146"/>
      <c r="AC7" s="146"/>
      <c r="AD7" s="147"/>
      <c r="AE7" s="100" t="e">
        <f>IF(#REF!="","",#REF!)</f>
        <v>#REF!</v>
      </c>
      <c r="AF7" s="50" t="e">
        <f>IF(#REF!="","","～")</f>
        <v>#REF!</v>
      </c>
      <c r="AG7" s="101" t="e">
        <f>IF(AE7="","","令和6年3月")</f>
        <v>#REF!</v>
      </c>
      <c r="AH7" s="148" t="e">
        <f>CONCATENATE("対象月数 ： ",#REF!)</f>
        <v>#REF!</v>
      </c>
      <c r="AI7" s="148"/>
      <c r="AJ7" s="148"/>
      <c r="AK7" s="148"/>
      <c r="AL7" s="148"/>
      <c r="AM7" s="148"/>
      <c r="AN7" s="148"/>
      <c r="AO7" s="148"/>
      <c r="AP7" s="148"/>
      <c r="AQ7" s="148"/>
      <c r="AR7" s="148"/>
      <c r="AS7" s="148"/>
      <c r="AT7" s="148"/>
      <c r="AU7" s="149"/>
    </row>
    <row r="8" spans="1:47">
      <c r="B8" s="14"/>
      <c r="C8" s="137" t="e">
        <f>IF(#REF!="","",#REF!)</f>
        <v>#REF!</v>
      </c>
      <c r="D8" s="137"/>
      <c r="E8" s="137"/>
      <c r="F8" s="137"/>
      <c r="G8" s="137"/>
      <c r="H8" s="137"/>
      <c r="I8" s="137"/>
      <c r="J8" s="137"/>
      <c r="K8" s="138"/>
      <c r="L8" s="139" t="e">
        <f>IF(#REF!="","",#REF!)</f>
        <v>#REF!</v>
      </c>
      <c r="M8" s="140"/>
      <c r="N8" s="140"/>
      <c r="O8" s="141"/>
      <c r="P8" s="142" t="e">
        <f>IF(#REF!="","",#REF!)</f>
        <v>#REF!</v>
      </c>
      <c r="Q8" s="143"/>
      <c r="R8" s="143"/>
      <c r="S8" s="143"/>
      <c r="T8" s="23" t="e">
        <f t="shared" ref="T8:T11" si="0">IF(P8="","","－")</f>
        <v>#REF!</v>
      </c>
      <c r="U8" s="143" t="e">
        <f>IF(#REF!="","",#REF!)</f>
        <v>#REF!</v>
      </c>
      <c r="V8" s="144"/>
      <c r="W8" s="142" t="e">
        <f>IF(#REF!="","",#REF!)</f>
        <v>#REF!</v>
      </c>
      <c r="X8" s="143"/>
      <c r="Y8" s="143"/>
      <c r="Z8" s="144"/>
      <c r="AA8" s="145" t="e">
        <f t="shared" ref="AA8:AA11" si="1">U8</f>
        <v>#REF!</v>
      </c>
      <c r="AB8" s="146"/>
      <c r="AC8" s="146"/>
      <c r="AD8" s="147"/>
      <c r="AE8" s="100" t="e">
        <f>IF(#REF!="","",#REF!)</f>
        <v>#REF!</v>
      </c>
      <c r="AF8" s="50" t="e">
        <f>IF(#REF!="","","～")</f>
        <v>#REF!</v>
      </c>
      <c r="AG8" s="101" t="e">
        <f t="shared" ref="AG8:AG11" si="2">IF(AE8="","","令和6年3月")</f>
        <v>#REF!</v>
      </c>
      <c r="AH8" s="148" t="e">
        <f>CONCATENATE("対象月数 ： ",#REF!)</f>
        <v>#REF!</v>
      </c>
      <c r="AI8" s="148"/>
      <c r="AJ8" s="148"/>
      <c r="AK8" s="148"/>
      <c r="AL8" s="148"/>
      <c r="AM8" s="148"/>
      <c r="AN8" s="148"/>
      <c r="AO8" s="148"/>
      <c r="AP8" s="148"/>
      <c r="AQ8" s="148"/>
      <c r="AR8" s="148"/>
      <c r="AS8" s="148"/>
      <c r="AT8" s="148"/>
      <c r="AU8" s="149"/>
    </row>
    <row r="9" spans="1:47">
      <c r="B9" s="14"/>
      <c r="C9" s="137" t="e">
        <f>IF(#REF!="","",#REF!)</f>
        <v>#REF!</v>
      </c>
      <c r="D9" s="137"/>
      <c r="E9" s="137"/>
      <c r="F9" s="137"/>
      <c r="G9" s="137"/>
      <c r="H9" s="137"/>
      <c r="I9" s="137"/>
      <c r="J9" s="137"/>
      <c r="K9" s="138"/>
      <c r="L9" s="139" t="e">
        <f>IF(#REF!="","",#REF!)</f>
        <v>#REF!</v>
      </c>
      <c r="M9" s="140"/>
      <c r="N9" s="140"/>
      <c r="O9" s="141"/>
      <c r="P9" s="142" t="e">
        <f>IF(#REF!="","",#REF!)</f>
        <v>#REF!</v>
      </c>
      <c r="Q9" s="143"/>
      <c r="R9" s="143"/>
      <c r="S9" s="143"/>
      <c r="T9" s="23" t="e">
        <f t="shared" si="0"/>
        <v>#REF!</v>
      </c>
      <c r="U9" s="143" t="e">
        <f>IF(#REF!="","",#REF!)</f>
        <v>#REF!</v>
      </c>
      <c r="V9" s="144"/>
      <c r="W9" s="142" t="e">
        <f>IF(#REF!="","",#REF!)</f>
        <v>#REF!</v>
      </c>
      <c r="X9" s="143"/>
      <c r="Y9" s="143"/>
      <c r="Z9" s="144"/>
      <c r="AA9" s="145" t="e">
        <f t="shared" si="1"/>
        <v>#REF!</v>
      </c>
      <c r="AB9" s="146"/>
      <c r="AC9" s="146"/>
      <c r="AD9" s="147"/>
      <c r="AE9" s="100" t="e">
        <f>IF(#REF!="","",#REF!)</f>
        <v>#REF!</v>
      </c>
      <c r="AF9" s="50" t="e">
        <f>IF(#REF!="","","～")</f>
        <v>#REF!</v>
      </c>
      <c r="AG9" s="101" t="e">
        <f t="shared" si="2"/>
        <v>#REF!</v>
      </c>
      <c r="AH9" s="148" t="e">
        <f>CONCATENATE("対象月数 ： ",#REF!)</f>
        <v>#REF!</v>
      </c>
      <c r="AI9" s="148"/>
      <c r="AJ9" s="148"/>
      <c r="AK9" s="148"/>
      <c r="AL9" s="148"/>
      <c r="AM9" s="148"/>
      <c r="AN9" s="148"/>
      <c r="AO9" s="148"/>
      <c r="AP9" s="148"/>
      <c r="AQ9" s="148"/>
      <c r="AR9" s="148"/>
      <c r="AS9" s="148"/>
      <c r="AT9" s="148"/>
      <c r="AU9" s="149"/>
    </row>
    <row r="10" spans="1:47">
      <c r="B10" s="14"/>
      <c r="C10" s="137" t="e">
        <f>IF(#REF!="","",#REF!)</f>
        <v>#REF!</v>
      </c>
      <c r="D10" s="137"/>
      <c r="E10" s="137"/>
      <c r="F10" s="137"/>
      <c r="G10" s="137"/>
      <c r="H10" s="137"/>
      <c r="I10" s="137"/>
      <c r="J10" s="137"/>
      <c r="K10" s="138"/>
      <c r="L10" s="139" t="e">
        <f>IF(#REF!="","",#REF!)</f>
        <v>#REF!</v>
      </c>
      <c r="M10" s="140"/>
      <c r="N10" s="140"/>
      <c r="O10" s="141"/>
      <c r="P10" s="142" t="e">
        <f>IF(#REF!="","",#REF!)</f>
        <v>#REF!</v>
      </c>
      <c r="Q10" s="143"/>
      <c r="R10" s="143"/>
      <c r="S10" s="143"/>
      <c r="T10" s="23" t="e">
        <f t="shared" si="0"/>
        <v>#REF!</v>
      </c>
      <c r="U10" s="143" t="e">
        <f>IF(#REF!="","",#REF!)</f>
        <v>#REF!</v>
      </c>
      <c r="V10" s="144"/>
      <c r="W10" s="142" t="e">
        <f>IF(#REF!="","",#REF!)</f>
        <v>#REF!</v>
      </c>
      <c r="X10" s="143"/>
      <c r="Y10" s="143"/>
      <c r="Z10" s="144"/>
      <c r="AA10" s="145" t="e">
        <f t="shared" si="1"/>
        <v>#REF!</v>
      </c>
      <c r="AB10" s="146"/>
      <c r="AC10" s="146"/>
      <c r="AD10" s="147"/>
      <c r="AE10" s="100" t="e">
        <f>IF(#REF!="","",#REF!)</f>
        <v>#REF!</v>
      </c>
      <c r="AF10" s="50" t="e">
        <f>IF(#REF!="","","～")</f>
        <v>#REF!</v>
      </c>
      <c r="AG10" s="101" t="e">
        <f t="shared" si="2"/>
        <v>#REF!</v>
      </c>
      <c r="AH10" s="148" t="e">
        <f>CONCATENATE("対象月数 ： ",#REF!)</f>
        <v>#REF!</v>
      </c>
      <c r="AI10" s="148"/>
      <c r="AJ10" s="148"/>
      <c r="AK10" s="148"/>
      <c r="AL10" s="148"/>
      <c r="AM10" s="148"/>
      <c r="AN10" s="148"/>
      <c r="AO10" s="148"/>
      <c r="AP10" s="148"/>
      <c r="AQ10" s="148"/>
      <c r="AR10" s="148"/>
      <c r="AS10" s="148"/>
      <c r="AT10" s="148"/>
      <c r="AU10" s="149"/>
    </row>
    <row r="11" spans="1:47">
      <c r="B11" s="14"/>
      <c r="C11" s="137" t="e">
        <f>IF(#REF!="","",#REF!)</f>
        <v>#REF!</v>
      </c>
      <c r="D11" s="137"/>
      <c r="E11" s="137"/>
      <c r="F11" s="137"/>
      <c r="G11" s="137"/>
      <c r="H11" s="137"/>
      <c r="I11" s="137"/>
      <c r="J11" s="137"/>
      <c r="K11" s="138"/>
      <c r="L11" s="139" t="e">
        <f>IF(#REF!="","",#REF!)</f>
        <v>#REF!</v>
      </c>
      <c r="M11" s="140"/>
      <c r="N11" s="140"/>
      <c r="O11" s="141"/>
      <c r="P11" s="142" t="e">
        <f>IF(#REF!="","",#REF!)</f>
        <v>#REF!</v>
      </c>
      <c r="Q11" s="143"/>
      <c r="R11" s="143"/>
      <c r="S11" s="143"/>
      <c r="T11" s="23" t="e">
        <f t="shared" si="0"/>
        <v>#REF!</v>
      </c>
      <c r="U11" s="143" t="e">
        <f>IF(#REF!="","",#REF!)</f>
        <v>#REF!</v>
      </c>
      <c r="V11" s="144"/>
      <c r="W11" s="142" t="e">
        <f>IF(#REF!="","",#REF!)</f>
        <v>#REF!</v>
      </c>
      <c r="X11" s="143"/>
      <c r="Y11" s="143"/>
      <c r="Z11" s="144"/>
      <c r="AA11" s="145" t="e">
        <f t="shared" si="1"/>
        <v>#REF!</v>
      </c>
      <c r="AB11" s="146"/>
      <c r="AC11" s="146"/>
      <c r="AD11" s="147"/>
      <c r="AE11" s="100" t="e">
        <f>IF(#REF!="","",#REF!)</f>
        <v>#REF!</v>
      </c>
      <c r="AF11" s="50" t="e">
        <f>IF(#REF!="","","～")</f>
        <v>#REF!</v>
      </c>
      <c r="AG11" s="101" t="e">
        <f t="shared" si="2"/>
        <v>#REF!</v>
      </c>
      <c r="AH11" s="148" t="e">
        <f>CONCATENATE("対象月数 ： ",#REF!)</f>
        <v>#REF!</v>
      </c>
      <c r="AI11" s="148"/>
      <c r="AJ11" s="148"/>
      <c r="AK11" s="148"/>
      <c r="AL11" s="148"/>
      <c r="AM11" s="148"/>
      <c r="AN11" s="148"/>
      <c r="AO11" s="148"/>
      <c r="AP11" s="148"/>
      <c r="AQ11" s="148"/>
      <c r="AR11" s="148"/>
      <c r="AS11" s="148"/>
      <c r="AT11" s="148"/>
      <c r="AU11" s="149"/>
    </row>
    <row r="12" spans="1:47">
      <c r="B12" s="14"/>
      <c r="C12" s="1"/>
      <c r="D12" s="1"/>
      <c r="E12" s="1"/>
      <c r="F12" s="1"/>
      <c r="G12" s="1"/>
      <c r="H12" s="1"/>
      <c r="I12" s="1"/>
      <c r="J12" s="1"/>
      <c r="K12" s="18"/>
      <c r="L12" s="19"/>
      <c r="M12" s="2"/>
      <c r="N12" s="2"/>
      <c r="O12" s="20"/>
      <c r="P12" s="21"/>
      <c r="Q12" s="22"/>
      <c r="R12" s="22"/>
      <c r="S12" s="22"/>
      <c r="T12" s="23"/>
      <c r="U12" s="24"/>
      <c r="V12" s="25"/>
      <c r="W12" s="21"/>
      <c r="X12" s="22"/>
      <c r="Y12" s="22"/>
      <c r="Z12" s="26"/>
      <c r="AA12" s="27"/>
      <c r="AD12" s="28"/>
      <c r="AE12" s="34"/>
      <c r="AF12" s="50"/>
      <c r="AG12" s="17"/>
      <c r="AH12" s="29"/>
      <c r="AI12" s="30"/>
      <c r="AJ12" s="30"/>
      <c r="AK12" s="30"/>
      <c r="AL12" s="30"/>
      <c r="AM12" s="30"/>
      <c r="AN12" s="30"/>
      <c r="AO12" s="30"/>
      <c r="AP12" s="30"/>
      <c r="AQ12" s="30"/>
      <c r="AR12" s="30"/>
      <c r="AS12" s="30"/>
      <c r="AT12" s="30"/>
      <c r="AU12" s="31"/>
    </row>
    <row r="13" spans="1:47">
      <c r="B13" s="14" t="s">
        <v>13</v>
      </c>
      <c r="C13" s="1"/>
      <c r="D13" s="1"/>
      <c r="E13" s="1"/>
      <c r="F13" s="1"/>
      <c r="G13" s="1"/>
      <c r="H13" s="1"/>
      <c r="I13" s="1"/>
      <c r="J13" s="1"/>
      <c r="K13" s="18"/>
      <c r="L13" s="19"/>
      <c r="M13" s="2"/>
      <c r="N13" s="2"/>
      <c r="O13" s="20"/>
      <c r="P13" s="21"/>
      <c r="Q13" s="22"/>
      <c r="R13" s="22"/>
      <c r="S13" s="22"/>
      <c r="T13" s="23"/>
      <c r="U13" s="24"/>
      <c r="V13" s="25"/>
      <c r="W13" s="169" t="e">
        <f>SUM(W14:Z16)</f>
        <v>#REF!</v>
      </c>
      <c r="X13" s="170"/>
      <c r="Y13" s="170"/>
      <c r="Z13" s="171"/>
      <c r="AA13" s="27"/>
      <c r="AD13" s="28"/>
      <c r="AE13" s="16"/>
      <c r="AF13" s="54"/>
      <c r="AG13" s="15"/>
      <c r="AH13" s="29"/>
      <c r="AI13" s="30"/>
      <c r="AJ13" s="30"/>
      <c r="AK13" s="30"/>
      <c r="AL13" s="30"/>
      <c r="AM13" s="30"/>
      <c r="AN13" s="30"/>
      <c r="AO13" s="30"/>
      <c r="AP13" s="30"/>
      <c r="AQ13" s="30"/>
      <c r="AR13" s="30"/>
      <c r="AS13" s="30"/>
      <c r="AT13" s="30"/>
      <c r="AU13" s="31"/>
    </row>
    <row r="14" spans="1:47">
      <c r="B14" s="14"/>
      <c r="C14" s="172" t="e">
        <f>IF(#REF!="","",#REF!)</f>
        <v>#REF!</v>
      </c>
      <c r="D14" s="172"/>
      <c r="E14" s="172"/>
      <c r="F14" s="172"/>
      <c r="G14" s="172"/>
      <c r="H14" s="172"/>
      <c r="I14" s="172"/>
      <c r="J14" s="172"/>
      <c r="K14" s="173"/>
      <c r="L14" s="139" t="e">
        <f>IF(#REF!="","",#REF!)</f>
        <v>#REF!</v>
      </c>
      <c r="M14" s="140"/>
      <c r="N14" s="140"/>
      <c r="O14" s="141"/>
      <c r="P14" s="142" t="e">
        <f>IF(#REF!="","",#REF!)</f>
        <v>#REF!</v>
      </c>
      <c r="Q14" s="143"/>
      <c r="R14" s="143"/>
      <c r="S14" s="143"/>
      <c r="T14" s="23" t="e">
        <f>IF(P14="","","×")</f>
        <v>#REF!</v>
      </c>
      <c r="U14" s="174" t="e">
        <f>IF(#REF!="","",#REF!)</f>
        <v>#REF!</v>
      </c>
      <c r="V14" s="175"/>
      <c r="W14" s="142" t="e">
        <f>IF($T$14="","",L14)</f>
        <v>#REF!</v>
      </c>
      <c r="X14" s="143"/>
      <c r="Y14" s="143"/>
      <c r="Z14" s="144"/>
      <c r="AA14" s="176"/>
      <c r="AB14" s="177"/>
      <c r="AC14" s="177"/>
      <c r="AD14" s="178"/>
      <c r="AE14" s="179" t="e">
        <f>IF(#REF!="","",#REF!)</f>
        <v>#REF!</v>
      </c>
      <c r="AF14" s="180"/>
      <c r="AG14" s="181"/>
      <c r="AH14" s="182" t="e">
        <f>IF(#REF!="","",#REF!)</f>
        <v>#REF!</v>
      </c>
      <c r="AI14" s="183"/>
      <c r="AJ14" s="183"/>
      <c r="AK14" s="183"/>
      <c r="AL14" s="183"/>
      <c r="AM14" s="183" t="e">
        <f>IF(#REF!="","",#REF!)</f>
        <v>#REF!</v>
      </c>
      <c r="AN14" s="183"/>
      <c r="AO14" s="183"/>
      <c r="AP14" s="183"/>
      <c r="AQ14" s="183"/>
      <c r="AR14" s="183"/>
      <c r="AS14" s="183"/>
      <c r="AT14" s="183"/>
      <c r="AU14" s="184"/>
    </row>
    <row r="15" spans="1:47">
      <c r="B15" s="14"/>
      <c r="C15" s="172" t="e">
        <f>IF(#REF!="","",#REF!)</f>
        <v>#REF!</v>
      </c>
      <c r="D15" s="172"/>
      <c r="E15" s="172"/>
      <c r="F15" s="172"/>
      <c r="G15" s="172"/>
      <c r="H15" s="172"/>
      <c r="I15" s="172"/>
      <c r="J15" s="172"/>
      <c r="K15" s="173"/>
      <c r="L15" s="139" t="e">
        <f>IF(#REF!="","",#REF!)</f>
        <v>#REF!</v>
      </c>
      <c r="M15" s="140"/>
      <c r="N15" s="140"/>
      <c r="O15" s="141"/>
      <c r="P15" s="142" t="e">
        <f>IF(#REF!="","",#REF!)</f>
        <v>#REF!</v>
      </c>
      <c r="Q15" s="143"/>
      <c r="R15" s="143"/>
      <c r="S15" s="143"/>
      <c r="T15" s="23" t="e">
        <f t="shared" ref="T15:T16" si="3">IF(P15="","","×")</f>
        <v>#REF!</v>
      </c>
      <c r="U15" s="174" t="e">
        <f>IF(#REF!="","",#REF!)</f>
        <v>#REF!</v>
      </c>
      <c r="V15" s="175"/>
      <c r="W15" s="142" t="e">
        <f t="shared" ref="W15:W16" si="4">IF($T$14="","",L15)</f>
        <v>#REF!</v>
      </c>
      <c r="X15" s="143"/>
      <c r="Y15" s="143"/>
      <c r="Z15" s="144"/>
      <c r="AA15" s="176"/>
      <c r="AB15" s="177"/>
      <c r="AC15" s="177"/>
      <c r="AD15" s="178"/>
      <c r="AE15" s="179" t="e">
        <f>IF(#REF!="","",#REF!)</f>
        <v>#REF!</v>
      </c>
      <c r="AF15" s="180"/>
      <c r="AG15" s="181"/>
      <c r="AH15" s="182" t="e">
        <f>IF(#REF!="","",#REF!)</f>
        <v>#REF!</v>
      </c>
      <c r="AI15" s="183"/>
      <c r="AJ15" s="183"/>
      <c r="AK15" s="183"/>
      <c r="AL15" s="183"/>
      <c r="AM15" s="183" t="e">
        <f>IF(#REF!="","",#REF!)</f>
        <v>#REF!</v>
      </c>
      <c r="AN15" s="183"/>
      <c r="AO15" s="183"/>
      <c r="AP15" s="183"/>
      <c r="AQ15" s="183"/>
      <c r="AR15" s="183"/>
      <c r="AS15" s="183"/>
      <c r="AT15" s="183"/>
      <c r="AU15" s="184"/>
    </row>
    <row r="16" spans="1:47">
      <c r="B16" s="14"/>
      <c r="C16" s="172" t="e">
        <f>IF(#REF!="","",#REF!)</f>
        <v>#REF!</v>
      </c>
      <c r="D16" s="172"/>
      <c r="E16" s="172"/>
      <c r="F16" s="172"/>
      <c r="G16" s="172"/>
      <c r="H16" s="172"/>
      <c r="I16" s="172"/>
      <c r="J16" s="172"/>
      <c r="K16" s="173"/>
      <c r="L16" s="139" t="e">
        <f>IF(#REF!="","",#REF!)</f>
        <v>#REF!</v>
      </c>
      <c r="M16" s="140"/>
      <c r="N16" s="140"/>
      <c r="O16" s="141"/>
      <c r="P16" s="142" t="e">
        <f>IF(#REF!="","",#REF!)</f>
        <v>#REF!</v>
      </c>
      <c r="Q16" s="143"/>
      <c r="R16" s="143"/>
      <c r="S16" s="143"/>
      <c r="T16" s="23" t="e">
        <f t="shared" si="3"/>
        <v>#REF!</v>
      </c>
      <c r="U16" s="174" t="e">
        <f>IF(#REF!="","",#REF!)</f>
        <v>#REF!</v>
      </c>
      <c r="V16" s="175"/>
      <c r="W16" s="142" t="e">
        <f t="shared" si="4"/>
        <v>#REF!</v>
      </c>
      <c r="X16" s="143"/>
      <c r="Y16" s="143"/>
      <c r="Z16" s="144"/>
      <c r="AA16" s="176"/>
      <c r="AB16" s="177"/>
      <c r="AC16" s="177"/>
      <c r="AD16" s="178"/>
      <c r="AE16" s="179" t="e">
        <f>IF(#REF!="","",#REF!)</f>
        <v>#REF!</v>
      </c>
      <c r="AF16" s="180"/>
      <c r="AG16" s="181"/>
      <c r="AH16" s="182" t="e">
        <f>IF(#REF!="","",#REF!)</f>
        <v>#REF!</v>
      </c>
      <c r="AI16" s="183"/>
      <c r="AJ16" s="183"/>
      <c r="AK16" s="183"/>
      <c r="AL16" s="183"/>
      <c r="AM16" s="183" t="e">
        <f>IF(#REF!="","",#REF!)</f>
        <v>#REF!</v>
      </c>
      <c r="AN16" s="183"/>
      <c r="AO16" s="183"/>
      <c r="AP16" s="183"/>
      <c r="AQ16" s="183"/>
      <c r="AR16" s="183"/>
      <c r="AS16" s="183"/>
      <c r="AT16" s="183"/>
      <c r="AU16" s="184"/>
    </row>
    <row r="17" spans="2:47">
      <c r="B17" s="14"/>
      <c r="C17" s="32"/>
      <c r="D17" s="32"/>
      <c r="E17" s="32"/>
      <c r="F17" s="32"/>
      <c r="G17" s="32"/>
      <c r="H17" s="32"/>
      <c r="I17" s="32"/>
      <c r="J17" s="32"/>
      <c r="K17" s="33"/>
      <c r="L17" s="19"/>
      <c r="M17" s="2"/>
      <c r="N17" s="2"/>
      <c r="O17" s="20"/>
      <c r="P17" s="21"/>
      <c r="Q17" s="22"/>
      <c r="R17" s="22"/>
      <c r="S17" s="22"/>
      <c r="T17" s="23"/>
      <c r="U17" s="24"/>
      <c r="V17" s="25"/>
      <c r="W17" s="21"/>
      <c r="X17" s="22"/>
      <c r="Y17" s="22"/>
      <c r="Z17" s="26"/>
      <c r="AA17" s="27"/>
      <c r="AD17" s="28"/>
      <c r="AE17" s="16"/>
      <c r="AF17" s="54"/>
      <c r="AG17" s="15"/>
      <c r="AH17" s="29"/>
      <c r="AI17" s="30"/>
      <c r="AJ17" s="30"/>
      <c r="AK17" s="30"/>
      <c r="AL17" s="30"/>
      <c r="AM17" s="30"/>
      <c r="AN17" s="30"/>
      <c r="AO17" s="30"/>
      <c r="AP17" s="30"/>
      <c r="AQ17" s="30"/>
      <c r="AR17" s="30"/>
      <c r="AS17" s="30"/>
      <c r="AT17" s="30"/>
      <c r="AU17" s="31"/>
    </row>
    <row r="18" spans="2:47">
      <c r="B18" s="14" t="s">
        <v>14</v>
      </c>
      <c r="C18" s="32"/>
      <c r="D18" s="32"/>
      <c r="E18" s="32"/>
      <c r="F18" s="32"/>
      <c r="G18" s="32"/>
      <c r="H18" s="32"/>
      <c r="I18" s="32"/>
      <c r="J18" s="32"/>
      <c r="K18" s="33"/>
      <c r="L18" s="19"/>
      <c r="M18" s="2"/>
      <c r="N18" s="2"/>
      <c r="O18" s="20"/>
      <c r="P18" s="21"/>
      <c r="Q18" s="22"/>
      <c r="R18" s="22"/>
      <c r="S18" s="22"/>
      <c r="T18" s="23"/>
      <c r="U18" s="24"/>
      <c r="V18" s="25"/>
      <c r="W18" s="169" t="e">
        <f>SUM(W19:Z22)</f>
        <v>#REF!</v>
      </c>
      <c r="X18" s="170"/>
      <c r="Y18" s="170"/>
      <c r="Z18" s="171"/>
      <c r="AA18" s="27"/>
      <c r="AD18" s="28"/>
      <c r="AE18" s="16"/>
      <c r="AF18" s="54"/>
      <c r="AG18" s="15"/>
      <c r="AH18" s="29"/>
      <c r="AI18" s="30"/>
      <c r="AJ18" s="30"/>
      <c r="AK18" s="30"/>
      <c r="AL18" s="30"/>
      <c r="AM18" s="30"/>
      <c r="AN18" s="30"/>
      <c r="AO18" s="30"/>
      <c r="AP18" s="30"/>
      <c r="AQ18" s="30"/>
      <c r="AR18" s="30"/>
      <c r="AS18" s="30"/>
      <c r="AT18" s="30"/>
      <c r="AU18" s="31"/>
    </row>
    <row r="19" spans="2:47">
      <c r="B19" s="14"/>
      <c r="C19" s="172" t="e">
        <f>IF(#REF!="","",#REF!)</f>
        <v>#REF!</v>
      </c>
      <c r="D19" s="172"/>
      <c r="E19" s="172"/>
      <c r="F19" s="172"/>
      <c r="G19" s="172"/>
      <c r="H19" s="172"/>
      <c r="I19" s="172"/>
      <c r="J19" s="172"/>
      <c r="K19" s="173"/>
      <c r="L19" s="139" t="e">
        <f>IF(#REF!="","",#REF!)</f>
        <v>#REF!</v>
      </c>
      <c r="M19" s="140"/>
      <c r="N19" s="140"/>
      <c r="O19" s="141"/>
      <c r="P19" s="142" t="e">
        <f>IF(#REF!="","",#REF!)</f>
        <v>#REF!</v>
      </c>
      <c r="Q19" s="143"/>
      <c r="R19" s="143"/>
      <c r="S19" s="143"/>
      <c r="T19" s="23" t="e">
        <f>IF(P19="","","×")</f>
        <v>#REF!</v>
      </c>
      <c r="U19" s="164" t="e">
        <f>IF(#REF!="","",#REF!)</f>
        <v>#REF!</v>
      </c>
      <c r="V19" s="165"/>
      <c r="W19" s="142" t="e">
        <f>IF($T$19="","",L19)</f>
        <v>#REF!</v>
      </c>
      <c r="X19" s="143"/>
      <c r="Y19" s="143"/>
      <c r="Z19" s="144"/>
      <c r="AA19" s="176"/>
      <c r="AB19" s="177"/>
      <c r="AC19" s="177"/>
      <c r="AD19" s="178"/>
      <c r="AE19" s="179" t="e">
        <f>IF(#REF!="","",#REF!)</f>
        <v>#REF!</v>
      </c>
      <c r="AF19" s="180"/>
      <c r="AG19" s="181"/>
      <c r="AH19" s="182" t="e">
        <f>IF(#REF!="","",#REF!)</f>
        <v>#REF!</v>
      </c>
      <c r="AI19" s="183"/>
      <c r="AJ19" s="183"/>
      <c r="AK19" s="183"/>
      <c r="AL19" s="183"/>
      <c r="AM19" s="183" t="e">
        <f>IF(#REF!="","",#REF!)</f>
        <v>#REF!</v>
      </c>
      <c r="AN19" s="183"/>
      <c r="AO19" s="183"/>
      <c r="AP19" s="183"/>
      <c r="AQ19" s="183" t="e">
        <f>IF(#REF!="","",#REF!)</f>
        <v>#REF!</v>
      </c>
      <c r="AR19" s="183"/>
      <c r="AS19" s="183"/>
      <c r="AT19" s="183"/>
      <c r="AU19" s="184"/>
    </row>
    <row r="20" spans="2:47">
      <c r="B20" s="14"/>
      <c r="C20" s="172" t="e">
        <f>IF(#REF!="","",#REF!)</f>
        <v>#REF!</v>
      </c>
      <c r="D20" s="172"/>
      <c r="E20" s="172"/>
      <c r="F20" s="172"/>
      <c r="G20" s="172"/>
      <c r="H20" s="172"/>
      <c r="I20" s="172"/>
      <c r="J20" s="172"/>
      <c r="K20" s="173"/>
      <c r="L20" s="139" t="e">
        <f>IF(#REF!="","",#REF!)</f>
        <v>#REF!</v>
      </c>
      <c r="M20" s="140"/>
      <c r="N20" s="140"/>
      <c r="O20" s="141"/>
      <c r="P20" s="142" t="e">
        <f>IF(#REF!="","",#REF!)</f>
        <v>#REF!</v>
      </c>
      <c r="Q20" s="143"/>
      <c r="R20" s="143"/>
      <c r="S20" s="143"/>
      <c r="T20" s="23" t="e">
        <f t="shared" ref="T20:T22" si="5">IF(P20="","","×")</f>
        <v>#REF!</v>
      </c>
      <c r="U20" s="164" t="e">
        <f>IF(#REF!="","",#REF!)</f>
        <v>#REF!</v>
      </c>
      <c r="V20" s="165"/>
      <c r="W20" s="142" t="e">
        <f>IF($T$19="","",L20)</f>
        <v>#REF!</v>
      </c>
      <c r="X20" s="143"/>
      <c r="Y20" s="143"/>
      <c r="Z20" s="144"/>
      <c r="AA20" s="176"/>
      <c r="AB20" s="177"/>
      <c r="AC20" s="177"/>
      <c r="AD20" s="178"/>
      <c r="AE20" s="179" t="e">
        <f>IF(#REF!="","",#REF!)</f>
        <v>#REF!</v>
      </c>
      <c r="AF20" s="180"/>
      <c r="AG20" s="181"/>
      <c r="AH20" s="182" t="e">
        <f>IF(#REF!="","",#REF!)</f>
        <v>#REF!</v>
      </c>
      <c r="AI20" s="183"/>
      <c r="AJ20" s="183"/>
      <c r="AK20" s="183"/>
      <c r="AL20" s="183"/>
      <c r="AM20" s="183" t="e">
        <f>IF(#REF!="","",#REF!)</f>
        <v>#REF!</v>
      </c>
      <c r="AN20" s="183"/>
      <c r="AO20" s="183"/>
      <c r="AP20" s="183"/>
      <c r="AQ20" s="183" t="e">
        <f>IF(#REF!="","",#REF!)</f>
        <v>#REF!</v>
      </c>
      <c r="AR20" s="183"/>
      <c r="AS20" s="183"/>
      <c r="AT20" s="183"/>
      <c r="AU20" s="184"/>
    </row>
    <row r="21" spans="2:47">
      <c r="B21" s="14"/>
      <c r="C21" s="172" t="e">
        <f>IF(#REF!="","",#REF!)</f>
        <v>#REF!</v>
      </c>
      <c r="D21" s="172"/>
      <c r="E21" s="172"/>
      <c r="F21" s="172"/>
      <c r="G21" s="172"/>
      <c r="H21" s="172"/>
      <c r="I21" s="172"/>
      <c r="J21" s="172"/>
      <c r="K21" s="173"/>
      <c r="L21" s="139" t="e">
        <f>IF(#REF!="","",#REF!)</f>
        <v>#REF!</v>
      </c>
      <c r="M21" s="140"/>
      <c r="N21" s="140"/>
      <c r="O21" s="141"/>
      <c r="P21" s="142" t="e">
        <f>IF(#REF!="","",#REF!)</f>
        <v>#REF!</v>
      </c>
      <c r="Q21" s="143"/>
      <c r="R21" s="143"/>
      <c r="S21" s="143"/>
      <c r="T21" s="23" t="e">
        <f t="shared" si="5"/>
        <v>#REF!</v>
      </c>
      <c r="U21" s="164" t="e">
        <f>IF(#REF!="","",#REF!)</f>
        <v>#REF!</v>
      </c>
      <c r="V21" s="165"/>
      <c r="W21" s="142" t="e">
        <f>IF($T$19="","",L21)</f>
        <v>#REF!</v>
      </c>
      <c r="X21" s="143"/>
      <c r="Y21" s="143"/>
      <c r="Z21" s="144"/>
      <c r="AA21" s="176"/>
      <c r="AB21" s="177"/>
      <c r="AC21" s="177"/>
      <c r="AD21" s="178"/>
      <c r="AE21" s="179" t="e">
        <f>IF(#REF!="","",#REF!)</f>
        <v>#REF!</v>
      </c>
      <c r="AF21" s="180"/>
      <c r="AG21" s="181"/>
      <c r="AH21" s="182" t="e">
        <f>IF(#REF!="","",#REF!)</f>
        <v>#REF!</v>
      </c>
      <c r="AI21" s="183"/>
      <c r="AJ21" s="183"/>
      <c r="AK21" s="183"/>
      <c r="AL21" s="183"/>
      <c r="AM21" s="183" t="e">
        <f>IF(#REF!="","",#REF!)</f>
        <v>#REF!</v>
      </c>
      <c r="AN21" s="183"/>
      <c r="AO21" s="183"/>
      <c r="AP21" s="183"/>
      <c r="AQ21" s="183" t="e">
        <f>IF(#REF!="","",#REF!)</f>
        <v>#REF!</v>
      </c>
      <c r="AR21" s="183"/>
      <c r="AS21" s="183"/>
      <c r="AT21" s="183"/>
      <c r="AU21" s="184"/>
    </row>
    <row r="22" spans="2:47">
      <c r="B22" s="14"/>
      <c r="C22" s="172" t="e">
        <f>IF(#REF!="","",#REF!)</f>
        <v>#REF!</v>
      </c>
      <c r="D22" s="172"/>
      <c r="E22" s="172"/>
      <c r="F22" s="172"/>
      <c r="G22" s="172"/>
      <c r="H22" s="172"/>
      <c r="I22" s="172"/>
      <c r="J22" s="172"/>
      <c r="K22" s="173"/>
      <c r="L22" s="139" t="e">
        <f>IF(#REF!="","",#REF!)</f>
        <v>#REF!</v>
      </c>
      <c r="M22" s="140"/>
      <c r="N22" s="140"/>
      <c r="O22" s="141"/>
      <c r="P22" s="142" t="e">
        <f>IF(#REF!="","",#REF!)</f>
        <v>#REF!</v>
      </c>
      <c r="Q22" s="143"/>
      <c r="R22" s="143"/>
      <c r="S22" s="143"/>
      <c r="T22" s="23" t="e">
        <f t="shared" si="5"/>
        <v>#REF!</v>
      </c>
      <c r="U22" s="164" t="e">
        <f>IF(#REF!="","",#REF!)</f>
        <v>#REF!</v>
      </c>
      <c r="V22" s="165"/>
      <c r="W22" s="142" t="e">
        <f>IF($T$19="","",L22)</f>
        <v>#REF!</v>
      </c>
      <c r="X22" s="143"/>
      <c r="Y22" s="143"/>
      <c r="Z22" s="144"/>
      <c r="AA22" s="176"/>
      <c r="AB22" s="177"/>
      <c r="AC22" s="177"/>
      <c r="AD22" s="178"/>
      <c r="AE22" s="179" t="e">
        <f>IF(#REF!="","",#REF!)</f>
        <v>#REF!</v>
      </c>
      <c r="AF22" s="180"/>
      <c r="AG22" s="181"/>
      <c r="AH22" s="182" t="e">
        <f>IF(#REF!="","",#REF!)</f>
        <v>#REF!</v>
      </c>
      <c r="AI22" s="183"/>
      <c r="AJ22" s="183"/>
      <c r="AK22" s="183"/>
      <c r="AL22" s="183"/>
      <c r="AM22" s="183" t="e">
        <f>IF(#REF!="","",#REF!)</f>
        <v>#REF!</v>
      </c>
      <c r="AN22" s="183"/>
      <c r="AO22" s="183"/>
      <c r="AP22" s="183"/>
      <c r="AQ22" s="183" t="e">
        <f>IF(#REF!="","",#REF!)</f>
        <v>#REF!</v>
      </c>
      <c r="AR22" s="183"/>
      <c r="AS22" s="183"/>
      <c r="AT22" s="183"/>
      <c r="AU22" s="184"/>
    </row>
    <row r="23" spans="2:47">
      <c r="B23" s="14"/>
      <c r="C23" s="32"/>
      <c r="D23" s="32"/>
      <c r="E23" s="32"/>
      <c r="F23" s="32"/>
      <c r="G23" s="32"/>
      <c r="H23" s="32"/>
      <c r="I23" s="32"/>
      <c r="J23" s="32"/>
      <c r="K23" s="33"/>
      <c r="L23" s="19"/>
      <c r="M23" s="2"/>
      <c r="N23" s="2"/>
      <c r="O23" s="20"/>
      <c r="P23" s="21"/>
      <c r="Q23" s="22"/>
      <c r="R23" s="22"/>
      <c r="S23" s="22"/>
      <c r="T23" s="23"/>
      <c r="U23" s="24"/>
      <c r="V23" s="25"/>
      <c r="W23" s="21"/>
      <c r="X23" s="22"/>
      <c r="Y23" s="22"/>
      <c r="Z23" s="26"/>
      <c r="AA23" s="27"/>
      <c r="AD23" s="28"/>
      <c r="AE23" s="45"/>
      <c r="AF23" s="61"/>
      <c r="AG23" s="44"/>
      <c r="AH23" s="29"/>
      <c r="AI23" s="30"/>
      <c r="AJ23" s="30"/>
      <c r="AK23" s="30"/>
      <c r="AL23" s="30"/>
      <c r="AM23" s="30"/>
      <c r="AN23" s="30"/>
      <c r="AO23" s="30"/>
      <c r="AP23" s="30"/>
      <c r="AQ23" s="30"/>
      <c r="AR23" s="30"/>
      <c r="AS23" s="30"/>
      <c r="AT23" s="30"/>
      <c r="AU23" s="31"/>
    </row>
    <row r="24" spans="2:47">
      <c r="B24" s="14" t="s">
        <v>15</v>
      </c>
      <c r="C24" s="32"/>
      <c r="D24" s="32"/>
      <c r="E24" s="32"/>
      <c r="F24" s="32"/>
      <c r="G24" s="32"/>
      <c r="H24" s="32"/>
      <c r="I24" s="32"/>
      <c r="J24" s="32"/>
      <c r="K24" s="33"/>
      <c r="L24" s="19"/>
      <c r="M24" s="2"/>
      <c r="N24" s="2"/>
      <c r="O24" s="20"/>
      <c r="P24" s="21"/>
      <c r="Q24" s="22"/>
      <c r="R24" s="22"/>
      <c r="S24" s="22"/>
      <c r="T24" s="23"/>
      <c r="U24" s="24"/>
      <c r="V24" s="25"/>
      <c r="W24" s="169" t="e">
        <f>SUM(W25:Z26)</f>
        <v>#REF!</v>
      </c>
      <c r="X24" s="170"/>
      <c r="Y24" s="170"/>
      <c r="Z24" s="171"/>
      <c r="AA24" s="27"/>
      <c r="AD24" s="28"/>
      <c r="AE24" s="45"/>
      <c r="AF24" s="61"/>
      <c r="AG24" s="44"/>
      <c r="AH24" s="182" t="s">
        <v>16</v>
      </c>
      <c r="AI24" s="183"/>
      <c r="AJ24" s="183"/>
      <c r="AK24" s="183"/>
      <c r="AL24" s="183"/>
      <c r="AM24" s="183"/>
      <c r="AN24" s="183"/>
      <c r="AO24" s="183"/>
      <c r="AP24" s="183" t="s">
        <v>17</v>
      </c>
      <c r="AQ24" s="183"/>
      <c r="AR24" s="183"/>
      <c r="AS24" s="183"/>
      <c r="AT24" s="183"/>
      <c r="AU24" s="184"/>
    </row>
    <row r="25" spans="2:47">
      <c r="B25" s="14"/>
      <c r="C25" s="515" t="e">
        <f>IF(#REF!="","",#REF!)</f>
        <v>#REF!</v>
      </c>
      <c r="D25" s="515"/>
      <c r="E25" s="515"/>
      <c r="F25" s="515"/>
      <c r="G25" s="515"/>
      <c r="H25" s="515"/>
      <c r="I25" s="515"/>
      <c r="J25" s="515"/>
      <c r="K25" s="516"/>
      <c r="L25" s="139" t="e">
        <f>IF(#REF!="","",#REF!)</f>
        <v>#REF!</v>
      </c>
      <c r="M25" s="140"/>
      <c r="N25" s="140"/>
      <c r="O25" s="141"/>
      <c r="P25" s="142" t="e">
        <f>IF(#REF!="","",#REF!)</f>
        <v>#REF!</v>
      </c>
      <c r="Q25" s="143"/>
      <c r="R25" s="143"/>
      <c r="S25" s="143"/>
      <c r="T25" s="23" t="e">
        <f>IF(P25="","","×")</f>
        <v>#REF!</v>
      </c>
      <c r="U25" s="164" t="e">
        <f>IF(#REF!="","",#REF!)</f>
        <v>#REF!</v>
      </c>
      <c r="V25" s="165"/>
      <c r="W25" s="142" t="e">
        <f>IF($T$25="","",L25)</f>
        <v>#REF!</v>
      </c>
      <c r="X25" s="143"/>
      <c r="Y25" s="143"/>
      <c r="Z25" s="144"/>
      <c r="AA25" s="176"/>
      <c r="AB25" s="177"/>
      <c r="AC25" s="177"/>
      <c r="AD25" s="178"/>
      <c r="AE25" s="179" t="e">
        <f>IF(#REF!="","",#REF!)</f>
        <v>#REF!</v>
      </c>
      <c r="AF25" s="180"/>
      <c r="AG25" s="181"/>
      <c r="AH25" s="182" t="e">
        <f>IF(#REF!="","",#REF!)</f>
        <v>#REF!</v>
      </c>
      <c r="AI25" s="183"/>
      <c r="AJ25" s="183"/>
      <c r="AK25" s="183"/>
      <c r="AL25" s="183"/>
      <c r="AM25" s="183"/>
      <c r="AN25" s="183"/>
      <c r="AO25" s="183"/>
      <c r="AP25" s="183" t="e">
        <f>IF(#REF!="","",#REF!)</f>
        <v>#REF!</v>
      </c>
      <c r="AQ25" s="183"/>
      <c r="AR25" s="183"/>
      <c r="AS25" s="183"/>
      <c r="AT25" s="183"/>
      <c r="AU25" s="184"/>
    </row>
    <row r="26" spans="2:47">
      <c r="B26" s="14"/>
      <c r="C26" s="515" t="e">
        <f>IF(#REF!="","",#REF!)</f>
        <v>#REF!</v>
      </c>
      <c r="D26" s="515"/>
      <c r="E26" s="515"/>
      <c r="F26" s="515"/>
      <c r="G26" s="515"/>
      <c r="H26" s="515"/>
      <c r="I26" s="515"/>
      <c r="J26" s="515"/>
      <c r="K26" s="516"/>
      <c r="L26" s="139" t="e">
        <f>IF(#REF!="","",#REF!)</f>
        <v>#REF!</v>
      </c>
      <c r="M26" s="140"/>
      <c r="N26" s="140"/>
      <c r="O26" s="141"/>
      <c r="P26" s="142" t="e">
        <f>IF(#REF!="","",#REF!)</f>
        <v>#REF!</v>
      </c>
      <c r="Q26" s="143"/>
      <c r="R26" s="143"/>
      <c r="S26" s="143"/>
      <c r="T26" s="23" t="e">
        <f>IF(P26="","","×")</f>
        <v>#REF!</v>
      </c>
      <c r="U26" s="164" t="e">
        <f>IF(#REF!="","",#REF!)</f>
        <v>#REF!</v>
      </c>
      <c r="V26" s="165"/>
      <c r="W26" s="142" t="e">
        <f>IF($T$25="","",L26)</f>
        <v>#REF!</v>
      </c>
      <c r="X26" s="143"/>
      <c r="Y26" s="143"/>
      <c r="Z26" s="144"/>
      <c r="AA26" s="176"/>
      <c r="AB26" s="177"/>
      <c r="AC26" s="177"/>
      <c r="AD26" s="178"/>
      <c r="AE26" s="179" t="e">
        <f>IF(#REF!="","",#REF!)</f>
        <v>#REF!</v>
      </c>
      <c r="AF26" s="180"/>
      <c r="AG26" s="181"/>
      <c r="AH26" s="182" t="e">
        <f>IF(#REF!="","",#REF!)</f>
        <v>#REF!</v>
      </c>
      <c r="AI26" s="183"/>
      <c r="AJ26" s="183"/>
      <c r="AK26" s="183"/>
      <c r="AL26" s="183"/>
      <c r="AM26" s="183"/>
      <c r="AN26" s="183"/>
      <c r="AO26" s="183"/>
      <c r="AP26" s="183" t="e">
        <f>IF(#REF!="","",#REF!)</f>
        <v>#REF!</v>
      </c>
      <c r="AQ26" s="183"/>
      <c r="AR26" s="183"/>
      <c r="AS26" s="183"/>
      <c r="AT26" s="183"/>
      <c r="AU26" s="184"/>
    </row>
    <row r="27" spans="2:47">
      <c r="B27" s="14"/>
      <c r="C27" s="32"/>
      <c r="D27" s="32"/>
      <c r="E27" s="32"/>
      <c r="F27" s="32"/>
      <c r="G27" s="32"/>
      <c r="H27" s="32"/>
      <c r="I27" s="32"/>
      <c r="J27" s="32"/>
      <c r="K27" s="33"/>
      <c r="L27" s="19"/>
      <c r="M27" s="2"/>
      <c r="N27" s="2"/>
      <c r="O27" s="20"/>
      <c r="P27" s="21"/>
      <c r="Q27" s="22"/>
      <c r="R27" s="22"/>
      <c r="S27" s="22"/>
      <c r="T27" s="23"/>
      <c r="U27" s="24"/>
      <c r="V27" s="25"/>
      <c r="W27" s="21"/>
      <c r="X27" s="22"/>
      <c r="Y27" s="22"/>
      <c r="Z27" s="26"/>
      <c r="AA27" s="27"/>
      <c r="AD27" s="28"/>
      <c r="AE27" s="45"/>
      <c r="AF27" s="61"/>
      <c r="AG27" s="44"/>
      <c r="AH27" s="29"/>
      <c r="AI27" s="30"/>
      <c r="AJ27" s="30"/>
      <c r="AK27" s="30"/>
      <c r="AL27" s="30"/>
      <c r="AM27" s="30"/>
      <c r="AN27" s="30"/>
      <c r="AO27" s="30"/>
      <c r="AP27" s="30"/>
      <c r="AQ27" s="30"/>
      <c r="AR27" s="30"/>
      <c r="AS27" s="30"/>
      <c r="AT27" s="30"/>
      <c r="AU27" s="31"/>
    </row>
    <row r="28" spans="2:47">
      <c r="B28" s="14" t="s">
        <v>18</v>
      </c>
      <c r="C28" s="32"/>
      <c r="D28" s="32"/>
      <c r="E28" s="32"/>
      <c r="F28" s="32"/>
      <c r="G28" s="32"/>
      <c r="H28" s="32"/>
      <c r="I28" s="32"/>
      <c r="J28" s="32"/>
      <c r="K28" s="33"/>
      <c r="L28" s="19"/>
      <c r="M28" s="2"/>
      <c r="N28" s="2"/>
      <c r="O28" s="20"/>
      <c r="P28" s="21"/>
      <c r="Q28" s="22"/>
      <c r="R28" s="22"/>
      <c r="S28" s="22"/>
      <c r="T28" s="23"/>
      <c r="U28" s="24"/>
      <c r="V28" s="25"/>
      <c r="W28" s="185" t="e">
        <f>SUM(W29:Z37)</f>
        <v>#REF!</v>
      </c>
      <c r="X28" s="186"/>
      <c r="Y28" s="186"/>
      <c r="Z28" s="187"/>
      <c r="AA28" s="56"/>
      <c r="AB28" s="57"/>
      <c r="AC28" s="57"/>
      <c r="AD28" s="58"/>
      <c r="AE28" s="45"/>
      <c r="AF28" s="61"/>
      <c r="AG28" s="44"/>
      <c r="AH28" s="182" t="s">
        <v>19</v>
      </c>
      <c r="AI28" s="183"/>
      <c r="AJ28" s="183"/>
      <c r="AK28" s="183"/>
      <c r="AL28" s="183"/>
      <c r="AM28" s="183"/>
      <c r="AN28" s="183"/>
      <c r="AO28" s="183"/>
      <c r="AP28" s="183"/>
      <c r="AQ28" s="183"/>
      <c r="AR28" s="183"/>
      <c r="AS28" s="183"/>
      <c r="AT28" s="183"/>
      <c r="AU28" s="184"/>
    </row>
    <row r="29" spans="2:47">
      <c r="B29" s="14"/>
      <c r="C29" s="137" t="e">
        <f>IF(#REF!="","",#REF!)</f>
        <v>#REF!</v>
      </c>
      <c r="D29" s="137"/>
      <c r="E29" s="137"/>
      <c r="F29" s="137"/>
      <c r="G29" s="137"/>
      <c r="H29" s="137"/>
      <c r="I29" s="137"/>
      <c r="J29" s="137"/>
      <c r="K29" s="138"/>
      <c r="L29" s="139" t="e">
        <f>IF(#REF!="","",#REF!)</f>
        <v>#REF!</v>
      </c>
      <c r="M29" s="140"/>
      <c r="N29" s="140"/>
      <c r="O29" s="141"/>
      <c r="P29" s="142" t="e">
        <f>IF(#REF!="","",#REF!)</f>
        <v>#REF!</v>
      </c>
      <c r="Q29" s="143"/>
      <c r="R29" s="143"/>
      <c r="S29" s="143"/>
      <c r="T29" s="23" t="e">
        <f>IF(#REF!="","","－")</f>
        <v>#REF!</v>
      </c>
      <c r="U29" s="188" t="e">
        <f>IF(#REF!="","",#REF!)</f>
        <v>#REF!</v>
      </c>
      <c r="V29" s="189"/>
      <c r="W29" s="142" t="e">
        <f>IF(#REF!="","",#REF!)</f>
        <v>#REF!</v>
      </c>
      <c r="X29" s="143"/>
      <c r="Y29" s="143"/>
      <c r="Z29" s="144"/>
      <c r="AA29" s="145" t="e">
        <f t="shared" ref="AA29:AA33" si="6">U29</f>
        <v>#REF!</v>
      </c>
      <c r="AB29" s="146"/>
      <c r="AC29" s="146"/>
      <c r="AD29" s="147"/>
      <c r="AE29" s="179" t="e">
        <f>IF(#REF!="","",#REF!)</f>
        <v>#REF!</v>
      </c>
      <c r="AF29" s="180"/>
      <c r="AG29" s="181"/>
      <c r="AH29" s="148" t="e">
        <f>IF(#REF!="","",#REF!)</f>
        <v>#REF!</v>
      </c>
      <c r="AI29" s="148"/>
      <c r="AJ29" s="148"/>
      <c r="AK29" s="148"/>
      <c r="AL29" s="148"/>
      <c r="AM29" s="148"/>
      <c r="AN29" s="148"/>
      <c r="AO29" s="148"/>
      <c r="AP29" s="148"/>
      <c r="AQ29" s="148"/>
      <c r="AR29" s="148"/>
      <c r="AS29" s="148"/>
      <c r="AT29" s="148"/>
      <c r="AU29" s="149"/>
    </row>
    <row r="30" spans="2:47">
      <c r="B30" s="14"/>
      <c r="C30" s="137" t="e">
        <f>IF(#REF!="","",#REF!)</f>
        <v>#REF!</v>
      </c>
      <c r="D30" s="137"/>
      <c r="E30" s="137"/>
      <c r="F30" s="137"/>
      <c r="G30" s="137"/>
      <c r="H30" s="137"/>
      <c r="I30" s="137"/>
      <c r="J30" s="137"/>
      <c r="K30" s="138"/>
      <c r="L30" s="139" t="e">
        <f>IF(#REF!="","",#REF!)</f>
        <v>#REF!</v>
      </c>
      <c r="M30" s="140"/>
      <c r="N30" s="140"/>
      <c r="O30" s="141"/>
      <c r="P30" s="142" t="e">
        <f>IF(#REF!="","",#REF!)</f>
        <v>#REF!</v>
      </c>
      <c r="Q30" s="143"/>
      <c r="R30" s="143"/>
      <c r="S30" s="143"/>
      <c r="T30" s="23" t="e">
        <f>IF(#REF!="","","－")</f>
        <v>#REF!</v>
      </c>
      <c r="U30" s="188" t="e">
        <f>IF(#REF!="","",#REF!)</f>
        <v>#REF!</v>
      </c>
      <c r="V30" s="189"/>
      <c r="W30" s="142" t="e">
        <f>IF(#REF!="","",#REF!)</f>
        <v>#REF!</v>
      </c>
      <c r="X30" s="143"/>
      <c r="Y30" s="143"/>
      <c r="Z30" s="144"/>
      <c r="AA30" s="145" t="e">
        <f t="shared" si="6"/>
        <v>#REF!</v>
      </c>
      <c r="AB30" s="146"/>
      <c r="AC30" s="146"/>
      <c r="AD30" s="147"/>
      <c r="AE30" s="179" t="e">
        <f>IF(#REF!="","",#REF!)</f>
        <v>#REF!</v>
      </c>
      <c r="AF30" s="180"/>
      <c r="AG30" s="181"/>
      <c r="AH30" s="148" t="e">
        <f>IF(#REF!="","",#REF!)</f>
        <v>#REF!</v>
      </c>
      <c r="AI30" s="148"/>
      <c r="AJ30" s="148"/>
      <c r="AK30" s="148"/>
      <c r="AL30" s="148"/>
      <c r="AM30" s="148"/>
      <c r="AN30" s="148"/>
      <c r="AO30" s="148"/>
      <c r="AP30" s="148"/>
      <c r="AQ30" s="148"/>
      <c r="AR30" s="148"/>
      <c r="AS30" s="148"/>
      <c r="AT30" s="148"/>
      <c r="AU30" s="149"/>
    </row>
    <row r="31" spans="2:47">
      <c r="B31" s="14"/>
      <c r="C31" s="137" t="e">
        <f>IF(#REF!="","",#REF!)</f>
        <v>#REF!</v>
      </c>
      <c r="D31" s="137"/>
      <c r="E31" s="137"/>
      <c r="F31" s="137"/>
      <c r="G31" s="137"/>
      <c r="H31" s="137"/>
      <c r="I31" s="137"/>
      <c r="J31" s="137"/>
      <c r="K31" s="138"/>
      <c r="L31" s="139" t="e">
        <f>IF(#REF!="","",#REF!)</f>
        <v>#REF!</v>
      </c>
      <c r="M31" s="140"/>
      <c r="N31" s="140"/>
      <c r="O31" s="141"/>
      <c r="P31" s="142" t="e">
        <f>IF(#REF!="","",#REF!)</f>
        <v>#REF!</v>
      </c>
      <c r="Q31" s="143"/>
      <c r="R31" s="143"/>
      <c r="S31" s="143"/>
      <c r="T31" s="23" t="e">
        <f>IF(#REF!="","","－")</f>
        <v>#REF!</v>
      </c>
      <c r="U31" s="188" t="e">
        <f>IF(#REF!="","",#REF!)</f>
        <v>#REF!</v>
      </c>
      <c r="V31" s="189"/>
      <c r="W31" s="142" t="e">
        <f>IF(#REF!="","",#REF!)</f>
        <v>#REF!</v>
      </c>
      <c r="X31" s="143"/>
      <c r="Y31" s="143"/>
      <c r="Z31" s="144"/>
      <c r="AA31" s="145" t="e">
        <f t="shared" si="6"/>
        <v>#REF!</v>
      </c>
      <c r="AB31" s="146"/>
      <c r="AC31" s="146"/>
      <c r="AD31" s="147"/>
      <c r="AE31" s="179" t="e">
        <f>IF(#REF!="","",#REF!)</f>
        <v>#REF!</v>
      </c>
      <c r="AF31" s="180"/>
      <c r="AG31" s="181"/>
      <c r="AH31" s="148" t="e">
        <f>IF(#REF!="","",#REF!)</f>
        <v>#REF!</v>
      </c>
      <c r="AI31" s="148"/>
      <c r="AJ31" s="148"/>
      <c r="AK31" s="148"/>
      <c r="AL31" s="148"/>
      <c r="AM31" s="148"/>
      <c r="AN31" s="148"/>
      <c r="AO31" s="148"/>
      <c r="AP31" s="148"/>
      <c r="AQ31" s="148"/>
      <c r="AR31" s="148"/>
      <c r="AS31" s="148"/>
      <c r="AT31" s="148"/>
      <c r="AU31" s="149"/>
    </row>
    <row r="32" spans="2:47">
      <c r="B32" s="14"/>
      <c r="C32" s="137" t="e">
        <f>IF(#REF!="","",#REF!)</f>
        <v>#REF!</v>
      </c>
      <c r="D32" s="137"/>
      <c r="E32" s="137"/>
      <c r="F32" s="137"/>
      <c r="G32" s="137"/>
      <c r="H32" s="137"/>
      <c r="I32" s="137"/>
      <c r="J32" s="137"/>
      <c r="K32" s="138"/>
      <c r="L32" s="139" t="e">
        <f>IF(#REF!="","",#REF!)</f>
        <v>#REF!</v>
      </c>
      <c r="M32" s="140"/>
      <c r="N32" s="140"/>
      <c r="O32" s="141"/>
      <c r="P32" s="142" t="e">
        <f>IF(#REF!="","",#REF!)</f>
        <v>#REF!</v>
      </c>
      <c r="Q32" s="143"/>
      <c r="R32" s="143"/>
      <c r="S32" s="143"/>
      <c r="T32" s="23" t="e">
        <f>IF(#REF!="","","－")</f>
        <v>#REF!</v>
      </c>
      <c r="U32" s="188" t="e">
        <f>IF(#REF!="","",#REF!)</f>
        <v>#REF!</v>
      </c>
      <c r="V32" s="189"/>
      <c r="W32" s="142" t="e">
        <f>IF(#REF!="","",#REF!)</f>
        <v>#REF!</v>
      </c>
      <c r="X32" s="143"/>
      <c r="Y32" s="143"/>
      <c r="Z32" s="144"/>
      <c r="AA32" s="145" t="e">
        <f t="shared" si="6"/>
        <v>#REF!</v>
      </c>
      <c r="AB32" s="146"/>
      <c r="AC32" s="146"/>
      <c r="AD32" s="147"/>
      <c r="AE32" s="179" t="e">
        <f>IF(#REF!="","",#REF!)</f>
        <v>#REF!</v>
      </c>
      <c r="AF32" s="180"/>
      <c r="AG32" s="181"/>
      <c r="AH32" s="148" t="e">
        <f>IF(#REF!="","",#REF!)</f>
        <v>#REF!</v>
      </c>
      <c r="AI32" s="148"/>
      <c r="AJ32" s="148"/>
      <c r="AK32" s="148"/>
      <c r="AL32" s="148"/>
      <c r="AM32" s="148"/>
      <c r="AN32" s="148"/>
      <c r="AO32" s="148"/>
      <c r="AP32" s="148"/>
      <c r="AQ32" s="148"/>
      <c r="AR32" s="148"/>
      <c r="AS32" s="148"/>
      <c r="AT32" s="148"/>
      <c r="AU32" s="149"/>
    </row>
    <row r="33" spans="1:47">
      <c r="B33" s="14"/>
      <c r="C33" s="137" t="e">
        <f>IF(#REF!="","",#REF!)</f>
        <v>#REF!</v>
      </c>
      <c r="D33" s="137"/>
      <c r="E33" s="137"/>
      <c r="F33" s="137"/>
      <c r="G33" s="137"/>
      <c r="H33" s="137"/>
      <c r="I33" s="137"/>
      <c r="J33" s="137"/>
      <c r="K33" s="138"/>
      <c r="L33" s="139" t="e">
        <f>IF(#REF!="","",#REF!)</f>
        <v>#REF!</v>
      </c>
      <c r="M33" s="140"/>
      <c r="N33" s="140"/>
      <c r="O33" s="141"/>
      <c r="P33" s="142" t="e">
        <f>IF(#REF!="","",#REF!)</f>
        <v>#REF!</v>
      </c>
      <c r="Q33" s="143"/>
      <c r="R33" s="143"/>
      <c r="S33" s="143"/>
      <c r="T33" s="23" t="e">
        <f>IF(#REF!="","","－")</f>
        <v>#REF!</v>
      </c>
      <c r="U33" s="188" t="e">
        <f>IF(#REF!="","",#REF!)</f>
        <v>#REF!</v>
      </c>
      <c r="V33" s="189"/>
      <c r="W33" s="142" t="e">
        <f>IF(#REF!="","",#REF!)</f>
        <v>#REF!</v>
      </c>
      <c r="X33" s="143"/>
      <c r="Y33" s="143"/>
      <c r="Z33" s="144"/>
      <c r="AA33" s="145" t="e">
        <f t="shared" si="6"/>
        <v>#REF!</v>
      </c>
      <c r="AB33" s="146"/>
      <c r="AC33" s="146"/>
      <c r="AD33" s="147"/>
      <c r="AE33" s="179" t="e">
        <f>IF(#REF!="","",#REF!)</f>
        <v>#REF!</v>
      </c>
      <c r="AF33" s="180"/>
      <c r="AG33" s="181"/>
      <c r="AH33" s="148" t="e">
        <f>IF(#REF!="","",#REF!)</f>
        <v>#REF!</v>
      </c>
      <c r="AI33" s="148"/>
      <c r="AJ33" s="148"/>
      <c r="AK33" s="148"/>
      <c r="AL33" s="148"/>
      <c r="AM33" s="148"/>
      <c r="AN33" s="148"/>
      <c r="AO33" s="148"/>
      <c r="AP33" s="148"/>
      <c r="AQ33" s="148"/>
      <c r="AR33" s="148"/>
      <c r="AS33" s="148"/>
      <c r="AT33" s="148"/>
      <c r="AU33" s="149"/>
    </row>
    <row r="34" spans="1:47">
      <c r="B34" s="14"/>
      <c r="C34" s="137" t="e">
        <f>IF(#REF!="","",#REF!)</f>
        <v>#REF!</v>
      </c>
      <c r="D34" s="137"/>
      <c r="E34" s="137"/>
      <c r="F34" s="137"/>
      <c r="G34" s="137"/>
      <c r="H34" s="137"/>
      <c r="I34" s="137"/>
      <c r="J34" s="137"/>
      <c r="K34" s="138"/>
      <c r="L34" s="139" t="e">
        <f>IF(#REF!="","",#REF!)</f>
        <v>#REF!</v>
      </c>
      <c r="M34" s="140"/>
      <c r="N34" s="140"/>
      <c r="O34" s="141"/>
      <c r="P34" s="142" t="e">
        <f>IF(#REF!="","",#REF!)</f>
        <v>#REF!</v>
      </c>
      <c r="Q34" s="143"/>
      <c r="R34" s="143"/>
      <c r="S34" s="143"/>
      <c r="T34" s="23" t="e">
        <f>IF(#REF!="","","－")</f>
        <v>#REF!</v>
      </c>
      <c r="U34" s="188" t="e">
        <f>IF(#REF!="","",#REF!)</f>
        <v>#REF!</v>
      </c>
      <c r="V34" s="189"/>
      <c r="W34" s="142" t="e">
        <f>IF(#REF!="","",#REF!)</f>
        <v>#REF!</v>
      </c>
      <c r="X34" s="143"/>
      <c r="Y34" s="143"/>
      <c r="Z34" s="144"/>
      <c r="AA34" s="145" t="e">
        <f t="shared" ref="AA34:AA37" si="7">U34</f>
        <v>#REF!</v>
      </c>
      <c r="AB34" s="146"/>
      <c r="AC34" s="146"/>
      <c r="AD34" s="147"/>
      <c r="AE34" s="179" t="e">
        <f>IF(#REF!="","",#REF!)</f>
        <v>#REF!</v>
      </c>
      <c r="AF34" s="180"/>
      <c r="AG34" s="181"/>
      <c r="AH34" s="148" t="e">
        <f>IF(#REF!="","",#REF!)</f>
        <v>#REF!</v>
      </c>
      <c r="AI34" s="148"/>
      <c r="AJ34" s="148"/>
      <c r="AK34" s="148"/>
      <c r="AL34" s="148"/>
      <c r="AM34" s="148"/>
      <c r="AN34" s="148"/>
      <c r="AO34" s="148"/>
      <c r="AP34" s="148"/>
      <c r="AQ34" s="148"/>
      <c r="AR34" s="148"/>
      <c r="AS34" s="148"/>
      <c r="AT34" s="148"/>
      <c r="AU34" s="149"/>
    </row>
    <row r="35" spans="1:47">
      <c r="B35" s="14"/>
      <c r="C35" s="137" t="e">
        <f>IF(#REF!="","",#REF!)</f>
        <v>#REF!</v>
      </c>
      <c r="D35" s="137"/>
      <c r="E35" s="137"/>
      <c r="F35" s="137"/>
      <c r="G35" s="137"/>
      <c r="H35" s="137"/>
      <c r="I35" s="137"/>
      <c r="J35" s="137"/>
      <c r="K35" s="138"/>
      <c r="L35" s="139" t="e">
        <f>IF(#REF!="","",#REF!)</f>
        <v>#REF!</v>
      </c>
      <c r="M35" s="140"/>
      <c r="N35" s="140"/>
      <c r="O35" s="141"/>
      <c r="P35" s="142" t="e">
        <f>IF(#REF!="","",#REF!)</f>
        <v>#REF!</v>
      </c>
      <c r="Q35" s="143"/>
      <c r="R35" s="143"/>
      <c r="S35" s="143"/>
      <c r="T35" s="23" t="e">
        <f>IF(#REF!="","","－")</f>
        <v>#REF!</v>
      </c>
      <c r="U35" s="188" t="e">
        <f>IF(#REF!="","",#REF!)</f>
        <v>#REF!</v>
      </c>
      <c r="V35" s="189"/>
      <c r="W35" s="142" t="e">
        <f>IF(#REF!="","",#REF!)</f>
        <v>#REF!</v>
      </c>
      <c r="X35" s="143"/>
      <c r="Y35" s="143"/>
      <c r="Z35" s="144"/>
      <c r="AA35" s="145" t="e">
        <f t="shared" si="7"/>
        <v>#REF!</v>
      </c>
      <c r="AB35" s="146"/>
      <c r="AC35" s="146"/>
      <c r="AD35" s="147"/>
      <c r="AE35" s="179" t="e">
        <f>IF(#REF!="","",#REF!)</f>
        <v>#REF!</v>
      </c>
      <c r="AF35" s="180"/>
      <c r="AG35" s="181"/>
      <c r="AH35" s="148" t="e">
        <f>IF(#REF!="","",#REF!)</f>
        <v>#REF!</v>
      </c>
      <c r="AI35" s="148"/>
      <c r="AJ35" s="148"/>
      <c r="AK35" s="148"/>
      <c r="AL35" s="148"/>
      <c r="AM35" s="148"/>
      <c r="AN35" s="148"/>
      <c r="AO35" s="148"/>
      <c r="AP35" s="148"/>
      <c r="AQ35" s="148"/>
      <c r="AR35" s="148"/>
      <c r="AS35" s="148"/>
      <c r="AT35" s="148"/>
      <c r="AU35" s="149"/>
    </row>
    <row r="36" spans="1:47">
      <c r="B36" s="14"/>
      <c r="C36" s="137" t="e">
        <f>IF(#REF!="","",#REF!)</f>
        <v>#REF!</v>
      </c>
      <c r="D36" s="137"/>
      <c r="E36" s="137"/>
      <c r="F36" s="137"/>
      <c r="G36" s="137"/>
      <c r="H36" s="137"/>
      <c r="I36" s="137"/>
      <c r="J36" s="137"/>
      <c r="K36" s="138"/>
      <c r="L36" s="139" t="e">
        <f>IF(#REF!="","",#REF!)</f>
        <v>#REF!</v>
      </c>
      <c r="M36" s="140"/>
      <c r="N36" s="140"/>
      <c r="O36" s="141"/>
      <c r="P36" s="142" t="e">
        <f>IF(#REF!="","",#REF!)</f>
        <v>#REF!</v>
      </c>
      <c r="Q36" s="143"/>
      <c r="R36" s="143"/>
      <c r="S36" s="143"/>
      <c r="T36" s="23" t="e">
        <f>IF(#REF!="","","－")</f>
        <v>#REF!</v>
      </c>
      <c r="U36" s="188" t="e">
        <f>IF(#REF!="","",#REF!)</f>
        <v>#REF!</v>
      </c>
      <c r="V36" s="189"/>
      <c r="W36" s="142" t="e">
        <f>IF(#REF!="","",#REF!)</f>
        <v>#REF!</v>
      </c>
      <c r="X36" s="143"/>
      <c r="Y36" s="143"/>
      <c r="Z36" s="144"/>
      <c r="AA36" s="145" t="e">
        <f t="shared" si="7"/>
        <v>#REF!</v>
      </c>
      <c r="AB36" s="146"/>
      <c r="AC36" s="146"/>
      <c r="AD36" s="147"/>
      <c r="AE36" s="179" t="e">
        <f>IF(#REF!="","",#REF!)</f>
        <v>#REF!</v>
      </c>
      <c r="AF36" s="180"/>
      <c r="AG36" s="181"/>
      <c r="AH36" s="148" t="e">
        <f>IF(#REF!="","",#REF!)</f>
        <v>#REF!</v>
      </c>
      <c r="AI36" s="148"/>
      <c r="AJ36" s="148"/>
      <c r="AK36" s="148"/>
      <c r="AL36" s="148"/>
      <c r="AM36" s="148"/>
      <c r="AN36" s="148"/>
      <c r="AO36" s="148"/>
      <c r="AP36" s="148"/>
      <c r="AQ36" s="148"/>
      <c r="AR36" s="148"/>
      <c r="AS36" s="148"/>
      <c r="AT36" s="148"/>
      <c r="AU36" s="149"/>
    </row>
    <row r="37" spans="1:47">
      <c r="B37" s="14"/>
      <c r="C37" s="137" t="e">
        <f>IF(#REF!="","",#REF!)</f>
        <v>#REF!</v>
      </c>
      <c r="D37" s="137"/>
      <c r="E37" s="137"/>
      <c r="F37" s="137"/>
      <c r="G37" s="137"/>
      <c r="H37" s="137"/>
      <c r="I37" s="137"/>
      <c r="J37" s="137"/>
      <c r="K37" s="138"/>
      <c r="L37" s="139" t="e">
        <f>IF(#REF!="","",#REF!)</f>
        <v>#REF!</v>
      </c>
      <c r="M37" s="140"/>
      <c r="N37" s="140"/>
      <c r="O37" s="141"/>
      <c r="P37" s="142" t="e">
        <f>IF(#REF!="","",#REF!)</f>
        <v>#REF!</v>
      </c>
      <c r="Q37" s="143"/>
      <c r="R37" s="143"/>
      <c r="S37" s="143"/>
      <c r="T37" s="23" t="e">
        <f>IF(#REF!="","","－")</f>
        <v>#REF!</v>
      </c>
      <c r="U37" s="188" t="e">
        <f>IF(#REF!="","",#REF!)</f>
        <v>#REF!</v>
      </c>
      <c r="V37" s="189"/>
      <c r="W37" s="142" t="e">
        <f>IF(#REF!="","",#REF!)</f>
        <v>#REF!</v>
      </c>
      <c r="X37" s="143"/>
      <c r="Y37" s="143"/>
      <c r="Z37" s="144"/>
      <c r="AA37" s="145" t="e">
        <f t="shared" si="7"/>
        <v>#REF!</v>
      </c>
      <c r="AB37" s="146"/>
      <c r="AC37" s="146"/>
      <c r="AD37" s="147"/>
      <c r="AE37" s="179" t="e">
        <f>IF(#REF!="","",#REF!)</f>
        <v>#REF!</v>
      </c>
      <c r="AF37" s="180"/>
      <c r="AG37" s="181"/>
      <c r="AH37" s="148" t="e">
        <f>IF(#REF!="","",#REF!)</f>
        <v>#REF!</v>
      </c>
      <c r="AI37" s="148"/>
      <c r="AJ37" s="148"/>
      <c r="AK37" s="148"/>
      <c r="AL37" s="148"/>
      <c r="AM37" s="148"/>
      <c r="AN37" s="148"/>
      <c r="AO37" s="148"/>
      <c r="AP37" s="148"/>
      <c r="AQ37" s="148"/>
      <c r="AR37" s="148"/>
      <c r="AS37" s="148"/>
      <c r="AT37" s="148"/>
      <c r="AU37" s="149"/>
    </row>
    <row r="38" spans="1:47" ht="16.5" thickBot="1">
      <c r="B38" s="14"/>
      <c r="C38" s="81"/>
      <c r="D38" s="81"/>
      <c r="E38" s="81"/>
      <c r="F38" s="81"/>
      <c r="G38" s="81"/>
      <c r="H38" s="81"/>
      <c r="I38" s="81"/>
      <c r="J38" s="81"/>
      <c r="K38" s="105"/>
      <c r="L38" s="69"/>
      <c r="M38" s="70"/>
      <c r="N38" s="70"/>
      <c r="O38" s="71"/>
      <c r="P38" s="72"/>
      <c r="Q38" s="73"/>
      <c r="R38" s="73"/>
      <c r="S38" s="73"/>
      <c r="T38" s="23"/>
      <c r="U38" s="106"/>
      <c r="V38" s="107"/>
      <c r="W38" s="72"/>
      <c r="X38" s="73"/>
      <c r="Y38" s="73"/>
      <c r="Z38" s="74"/>
      <c r="AA38" s="56"/>
      <c r="AB38" s="57"/>
      <c r="AC38" s="57"/>
      <c r="AD38" s="58"/>
      <c r="AE38" s="102"/>
      <c r="AF38" s="108"/>
      <c r="AG38" s="103"/>
      <c r="AH38" s="109"/>
      <c r="AI38" s="110"/>
      <c r="AJ38" s="110"/>
      <c r="AK38" s="110"/>
      <c r="AL38" s="110"/>
      <c r="AM38" s="110"/>
      <c r="AN38" s="110"/>
      <c r="AO38" s="110"/>
      <c r="AP38" s="110"/>
      <c r="AQ38" s="110"/>
      <c r="AR38" s="110"/>
      <c r="AS38" s="110"/>
      <c r="AT38" s="110"/>
      <c r="AU38" s="111"/>
    </row>
    <row r="39" spans="1:47" ht="19.5" thickTop="1" thickBot="1">
      <c r="B39" s="190" t="s">
        <v>20</v>
      </c>
      <c r="C39" s="191"/>
      <c r="D39" s="191"/>
      <c r="E39" s="191"/>
      <c r="F39" s="191"/>
      <c r="G39" s="191"/>
      <c r="H39" s="191"/>
      <c r="I39" s="191"/>
      <c r="J39" s="191"/>
      <c r="K39" s="192"/>
      <c r="L39" s="193" t="e">
        <f>SUM(L7:O37)</f>
        <v>#REF!</v>
      </c>
      <c r="M39" s="194"/>
      <c r="N39" s="194"/>
      <c r="O39" s="195"/>
      <c r="P39" s="196"/>
      <c r="Q39" s="197"/>
      <c r="R39" s="197"/>
      <c r="S39" s="197"/>
      <c r="T39" s="197"/>
      <c r="U39" s="197"/>
      <c r="V39" s="198"/>
      <c r="W39" s="199" t="e">
        <f>IF(SUM($W$6,$W$13,$W$18,$W$24,$W$28)&gt;2000000,2000000,SUM($W$6,$W$13,$W$18,$W$24,$W$28))</f>
        <v>#REF!</v>
      </c>
      <c r="X39" s="200"/>
      <c r="Y39" s="200"/>
      <c r="Z39" s="201"/>
      <c r="AA39" s="202" t="e">
        <f>L39-W39-SUM(AA7:AD37)</f>
        <v>#REF!</v>
      </c>
      <c r="AB39" s="203"/>
      <c r="AC39" s="203"/>
      <c r="AD39" s="204"/>
      <c r="AE39" s="205"/>
      <c r="AF39" s="206"/>
      <c r="AG39" s="51"/>
      <c r="AH39" s="207"/>
      <c r="AI39" s="208"/>
      <c r="AJ39" s="208"/>
      <c r="AK39" s="208"/>
      <c r="AL39" s="208"/>
      <c r="AM39" s="208"/>
      <c r="AN39" s="208"/>
      <c r="AO39" s="208"/>
      <c r="AP39" s="208"/>
      <c r="AQ39" s="208"/>
      <c r="AR39" s="208"/>
      <c r="AS39" s="208"/>
      <c r="AT39" s="208"/>
      <c r="AU39" s="209"/>
    </row>
    <row r="40" spans="1:47">
      <c r="B40" s="37"/>
      <c r="C40" s="37"/>
      <c r="D40" s="37"/>
      <c r="E40" s="37"/>
      <c r="F40" s="37"/>
      <c r="G40" s="37"/>
      <c r="H40" s="37"/>
      <c r="I40" s="37"/>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row>
    <row r="41" spans="1:47" ht="16.5" thickBot="1">
      <c r="A41" s="10" t="s">
        <v>21</v>
      </c>
    </row>
    <row r="42" spans="1:47">
      <c r="B42" s="210" t="s">
        <v>22</v>
      </c>
      <c r="C42" s="211"/>
      <c r="D42" s="211"/>
      <c r="E42" s="211"/>
      <c r="F42" s="211"/>
      <c r="G42" s="211"/>
      <c r="H42" s="211"/>
      <c r="I42" s="211"/>
      <c r="J42" s="211"/>
      <c r="K42" s="212" t="s">
        <v>23</v>
      </c>
      <c r="L42" s="123"/>
      <c r="M42" s="123"/>
      <c r="N42" s="123"/>
      <c r="O42" s="123"/>
      <c r="P42" s="123"/>
      <c r="Q42" s="123"/>
      <c r="R42" s="123"/>
      <c r="S42" s="123"/>
      <c r="T42" s="123"/>
      <c r="U42" s="123"/>
      <c r="V42" s="123"/>
      <c r="W42" s="122" t="s">
        <v>24</v>
      </c>
      <c r="X42" s="123"/>
      <c r="Y42" s="123"/>
      <c r="Z42" s="123"/>
      <c r="AA42" s="123"/>
      <c r="AB42" s="123"/>
      <c r="AC42" s="123"/>
      <c r="AD42" s="123"/>
      <c r="AE42" s="123"/>
      <c r="AF42" s="123"/>
      <c r="AG42" s="123"/>
      <c r="AH42" s="213"/>
      <c r="AI42" s="122" t="s">
        <v>25</v>
      </c>
      <c r="AJ42" s="123"/>
      <c r="AK42" s="123"/>
      <c r="AL42" s="123"/>
      <c r="AM42" s="123"/>
      <c r="AN42" s="123"/>
      <c r="AO42" s="123"/>
      <c r="AP42" s="123"/>
      <c r="AQ42" s="123"/>
      <c r="AR42" s="123"/>
      <c r="AS42" s="123"/>
      <c r="AT42" s="123"/>
      <c r="AU42" s="213"/>
    </row>
    <row r="43" spans="1:47">
      <c r="B43" s="214">
        <v>45017</v>
      </c>
      <c r="C43" s="215"/>
      <c r="D43" s="215"/>
      <c r="E43" s="215"/>
      <c r="F43" s="215"/>
      <c r="G43" s="216" t="s">
        <v>26</v>
      </c>
      <c r="H43" s="216"/>
      <c r="I43" s="216"/>
      <c r="J43" s="12"/>
      <c r="K43" s="217" t="s">
        <v>27</v>
      </c>
      <c r="L43" s="218"/>
      <c r="M43" s="218"/>
      <c r="N43" s="218" t="e">
        <f>#REF!</f>
        <v>#REF!</v>
      </c>
      <c r="O43" s="218"/>
      <c r="P43" s="39" t="s">
        <v>28</v>
      </c>
      <c r="Q43" s="39"/>
      <c r="R43" s="95"/>
      <c r="S43" s="95"/>
      <c r="T43" s="39"/>
      <c r="U43" s="39"/>
      <c r="V43" s="39"/>
      <c r="W43" s="219" t="s">
        <v>27</v>
      </c>
      <c r="X43" s="164"/>
      <c r="Y43" s="164"/>
      <c r="Z43" s="164" t="e">
        <f>#REF!</f>
        <v>#REF!</v>
      </c>
      <c r="AA43" s="164"/>
      <c r="AB43" s="164"/>
      <c r="AC43" s="164"/>
      <c r="AD43" s="164"/>
      <c r="AE43" s="95" t="s">
        <v>29</v>
      </c>
      <c r="AH43" s="97"/>
      <c r="AI43" s="98"/>
      <c r="AJ43" s="96"/>
      <c r="AK43" s="96"/>
      <c r="AL43" s="96"/>
      <c r="AM43" s="39"/>
      <c r="AN43" s="39"/>
      <c r="AO43" s="218" t="s">
        <v>27</v>
      </c>
      <c r="AP43" s="218"/>
      <c r="AQ43" s="218" t="e">
        <f>#REF!</f>
        <v>#REF!</v>
      </c>
      <c r="AR43" s="218"/>
      <c r="AS43" s="218"/>
      <c r="AT43" s="218" t="s">
        <v>30</v>
      </c>
      <c r="AU43" s="220"/>
    </row>
    <row r="44" spans="1:47" ht="16.5" thickBot="1">
      <c r="B44" s="41"/>
      <c r="C44" s="230" t="e">
        <f>#REF!</f>
        <v>#REF!</v>
      </c>
      <c r="D44" s="230"/>
      <c r="E44" s="230"/>
      <c r="F44" s="230"/>
      <c r="G44" s="230"/>
      <c r="H44" s="228" t="s">
        <v>31</v>
      </c>
      <c r="I44" s="228"/>
      <c r="J44" s="228"/>
      <c r="K44" s="231" t="s">
        <v>32</v>
      </c>
      <c r="L44" s="228"/>
      <c r="M44" s="228"/>
      <c r="N44" s="228" t="e">
        <f>#REF!</f>
        <v>#REF!</v>
      </c>
      <c r="O44" s="228"/>
      <c r="P44" s="42" t="s">
        <v>28</v>
      </c>
      <c r="Q44" s="228" t="s">
        <v>33</v>
      </c>
      <c r="R44" s="228"/>
      <c r="S44" s="228"/>
      <c r="T44" s="228" t="e">
        <f>#REF!&amp;"名"</f>
        <v>#REF!</v>
      </c>
      <c r="U44" s="228"/>
      <c r="V44" s="42" t="s">
        <v>34</v>
      </c>
      <c r="W44" s="229" t="s">
        <v>32</v>
      </c>
      <c r="X44" s="228"/>
      <c r="Y44" s="228"/>
      <c r="Z44" s="228" t="e">
        <f>#REF!</f>
        <v>#REF!</v>
      </c>
      <c r="AA44" s="228"/>
      <c r="AB44" s="228"/>
      <c r="AC44" s="42" t="s">
        <v>29</v>
      </c>
      <c r="AD44" s="228" t="s">
        <v>35</v>
      </c>
      <c r="AE44" s="228"/>
      <c r="AF44" s="228" t="e">
        <f>#REF!&amp;"日"</f>
        <v>#REF!</v>
      </c>
      <c r="AG44" s="228"/>
      <c r="AH44" s="43" t="s">
        <v>34</v>
      </c>
      <c r="AI44" s="229" t="s">
        <v>36</v>
      </c>
      <c r="AJ44" s="228"/>
      <c r="AK44" s="228" t="s">
        <v>37</v>
      </c>
      <c r="AL44" s="228"/>
      <c r="AM44" s="228"/>
      <c r="AN44" s="228" t="e">
        <f>#REF!</f>
        <v>#REF!</v>
      </c>
      <c r="AO44" s="228"/>
      <c r="AP44" s="42" t="s">
        <v>28</v>
      </c>
      <c r="AQ44" s="228" t="s">
        <v>33</v>
      </c>
      <c r="AR44" s="228"/>
      <c r="AS44" s="228" t="e">
        <f>#REF!</f>
        <v>#REF!</v>
      </c>
      <c r="AT44" s="228"/>
      <c r="AU44" s="43" t="s">
        <v>28</v>
      </c>
    </row>
    <row r="45" spans="1:47">
      <c r="B45" s="37"/>
      <c r="C45" s="37"/>
      <c r="D45" s="37"/>
      <c r="E45" s="37"/>
      <c r="F45" s="37"/>
      <c r="G45" s="37"/>
      <c r="H45" s="37"/>
      <c r="I45" s="37"/>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row>
    <row r="46" spans="1:47" ht="16.5" thickBot="1">
      <c r="A46" s="10" t="s">
        <v>38</v>
      </c>
    </row>
    <row r="47" spans="1:47">
      <c r="B47" s="210" t="s">
        <v>39</v>
      </c>
      <c r="C47" s="211"/>
      <c r="D47" s="211"/>
      <c r="E47" s="211"/>
      <c r="F47" s="211"/>
      <c r="G47" s="211"/>
      <c r="H47" s="211"/>
      <c r="I47" s="211"/>
      <c r="J47" s="211"/>
      <c r="K47" s="221"/>
      <c r="L47" s="212" t="s">
        <v>40</v>
      </c>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213"/>
    </row>
    <row r="48" spans="1:47">
      <c r="B48" s="222" t="e">
        <f>IF(#REF!="","",#REF!)</f>
        <v>#REF!</v>
      </c>
      <c r="C48" s="223"/>
      <c r="D48" s="223"/>
      <c r="E48" s="223"/>
      <c r="F48" s="223"/>
      <c r="G48" s="223"/>
      <c r="H48" s="223"/>
      <c r="I48" s="223"/>
      <c r="J48" s="223"/>
      <c r="K48" s="224"/>
      <c r="L48" s="225" t="e">
        <f>IF(#REF!="","",#REF!)</f>
        <v>#REF!</v>
      </c>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7"/>
    </row>
    <row r="49" spans="1:47">
      <c r="B49" s="222" t="e">
        <f>IF(#REF!="","",#REF!)</f>
        <v>#REF!</v>
      </c>
      <c r="C49" s="223"/>
      <c r="D49" s="223"/>
      <c r="E49" s="223"/>
      <c r="F49" s="223"/>
      <c r="G49" s="223"/>
      <c r="H49" s="223"/>
      <c r="I49" s="223"/>
      <c r="J49" s="223"/>
      <c r="K49" s="224"/>
      <c r="L49" s="225" t="e">
        <f>IF(#REF!="","",#REF!)</f>
        <v>#REF!</v>
      </c>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7"/>
    </row>
    <row r="50" spans="1:47" ht="16.5" thickBot="1">
      <c r="B50" s="235" t="e">
        <f>IF(#REF!="","",#REF!)</f>
        <v>#REF!</v>
      </c>
      <c r="C50" s="236"/>
      <c r="D50" s="236"/>
      <c r="E50" s="236"/>
      <c r="F50" s="236"/>
      <c r="G50" s="236"/>
      <c r="H50" s="236"/>
      <c r="I50" s="236"/>
      <c r="J50" s="236"/>
      <c r="K50" s="237"/>
      <c r="L50" s="238" t="e">
        <f>IF(#REF!="","",#REF!)</f>
        <v>#REF!</v>
      </c>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40"/>
    </row>
    <row r="51" spans="1:47">
      <c r="B51" s="3"/>
      <c r="C51" s="3"/>
      <c r="D51" s="3"/>
      <c r="E51" s="3"/>
      <c r="F51" s="3"/>
      <c r="G51" s="3"/>
      <c r="H51" s="3"/>
      <c r="I51" s="3"/>
      <c r="J51" s="3"/>
      <c r="K51" s="3"/>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row>
    <row r="52" spans="1:47" ht="16.5" thickBot="1">
      <c r="A52" s="10" t="s">
        <v>41</v>
      </c>
    </row>
    <row r="53" spans="1:47">
      <c r="B53" s="210" t="s">
        <v>39</v>
      </c>
      <c r="C53" s="211"/>
      <c r="D53" s="211"/>
      <c r="E53" s="211"/>
      <c r="F53" s="211"/>
      <c r="G53" s="211"/>
      <c r="H53" s="211"/>
      <c r="I53" s="211"/>
      <c r="J53" s="211"/>
      <c r="K53" s="221"/>
      <c r="L53" s="212" t="s">
        <v>42</v>
      </c>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213"/>
    </row>
    <row r="54" spans="1:47">
      <c r="B54" s="222" t="e">
        <f>IF(#REF!="","",#REF!)</f>
        <v>#REF!</v>
      </c>
      <c r="C54" s="223"/>
      <c r="D54" s="223"/>
      <c r="E54" s="223"/>
      <c r="F54" s="223"/>
      <c r="G54" s="223"/>
      <c r="H54" s="223"/>
      <c r="I54" s="223"/>
      <c r="J54" s="223"/>
      <c r="K54" s="224"/>
      <c r="L54" s="232" t="e">
        <f>IF(#REF!="","",#REF!)</f>
        <v>#REF!</v>
      </c>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4"/>
    </row>
    <row r="55" spans="1:47" ht="16.5" thickBot="1">
      <c r="B55" s="235" t="e">
        <f>IF(#REF!="","",#REF!)</f>
        <v>#REF!</v>
      </c>
      <c r="C55" s="236"/>
      <c r="D55" s="236"/>
      <c r="E55" s="236"/>
      <c r="F55" s="236"/>
      <c r="G55" s="236"/>
      <c r="H55" s="236"/>
      <c r="I55" s="236"/>
      <c r="J55" s="236"/>
      <c r="K55" s="237"/>
      <c r="L55" s="238" t="e">
        <f>IF(#REF!="","",#REF!)</f>
        <v>#REF!</v>
      </c>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40"/>
    </row>
    <row r="56" spans="1:47">
      <c r="B56" s="3"/>
      <c r="C56" s="3"/>
      <c r="D56" s="3"/>
      <c r="E56" s="3"/>
      <c r="F56" s="3"/>
      <c r="G56" s="3"/>
      <c r="H56" s="3"/>
      <c r="I56" s="3"/>
      <c r="J56" s="3"/>
      <c r="K56" s="3"/>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row>
    <row r="57" spans="1:47" ht="16.5" thickBot="1">
      <c r="A57" s="10" t="s">
        <v>43</v>
      </c>
    </row>
    <row r="58" spans="1:47">
      <c r="B58" s="122" t="s">
        <v>44</v>
      </c>
      <c r="C58" s="123"/>
      <c r="D58" s="123"/>
      <c r="E58" s="123"/>
      <c r="F58" s="123"/>
      <c r="G58" s="123"/>
      <c r="H58" s="123"/>
      <c r="I58" s="123"/>
      <c r="J58" s="123"/>
      <c r="K58" s="123"/>
      <c r="L58" s="123"/>
      <c r="M58" s="123"/>
      <c r="N58" s="123"/>
      <c r="O58" s="123"/>
      <c r="P58" s="123"/>
      <c r="Q58" s="123"/>
      <c r="R58" s="123"/>
      <c r="S58" s="123"/>
      <c r="T58" s="123"/>
      <c r="U58" s="123"/>
      <c r="V58" s="213"/>
      <c r="W58" s="122" t="s">
        <v>45</v>
      </c>
      <c r="X58" s="123"/>
      <c r="Y58" s="123"/>
      <c r="Z58" s="123"/>
      <c r="AA58" s="123"/>
      <c r="AB58" s="123"/>
      <c r="AC58" s="123"/>
      <c r="AD58" s="123"/>
      <c r="AE58" s="123"/>
      <c r="AF58" s="123"/>
      <c r="AG58" s="123"/>
      <c r="AH58" s="123"/>
      <c r="AI58" s="123"/>
      <c r="AJ58" s="123"/>
      <c r="AK58" s="123"/>
      <c r="AL58" s="213"/>
      <c r="AM58" s="122" t="s">
        <v>46</v>
      </c>
      <c r="AN58" s="123"/>
      <c r="AO58" s="123"/>
      <c r="AP58" s="123"/>
      <c r="AQ58" s="123"/>
      <c r="AR58" s="123"/>
      <c r="AS58" s="123"/>
      <c r="AT58" s="123"/>
      <c r="AU58" s="213"/>
    </row>
    <row r="59" spans="1:47">
      <c r="B59" s="241" t="s">
        <v>47</v>
      </c>
      <c r="C59" s="154"/>
      <c r="D59" s="154"/>
      <c r="E59" s="154"/>
      <c r="F59" s="154"/>
      <c r="G59" s="154"/>
      <c r="H59" s="154"/>
      <c r="I59" s="154"/>
      <c r="J59" s="154"/>
      <c r="K59" s="154"/>
      <c r="L59" s="154"/>
      <c r="M59" s="154"/>
      <c r="N59" s="154"/>
      <c r="O59" s="155"/>
      <c r="P59" s="154" t="s">
        <v>48</v>
      </c>
      <c r="Q59" s="154"/>
      <c r="R59" s="154"/>
      <c r="S59" s="154"/>
      <c r="T59" s="154"/>
      <c r="U59" s="154"/>
      <c r="V59" s="242"/>
      <c r="W59" s="243" t="s">
        <v>47</v>
      </c>
      <c r="X59" s="244"/>
      <c r="Y59" s="244"/>
      <c r="Z59" s="244"/>
      <c r="AA59" s="244"/>
      <c r="AB59" s="244"/>
      <c r="AC59" s="244"/>
      <c r="AD59" s="244"/>
      <c r="AE59" s="244"/>
      <c r="AF59" s="244"/>
      <c r="AG59" s="245"/>
      <c r="AH59" s="153" t="s">
        <v>48</v>
      </c>
      <c r="AI59" s="154"/>
      <c r="AJ59" s="154"/>
      <c r="AK59" s="154"/>
      <c r="AL59" s="242"/>
      <c r="AM59" s="246"/>
      <c r="AN59" s="216"/>
      <c r="AO59" s="216"/>
      <c r="AP59" s="216"/>
      <c r="AQ59" s="216"/>
      <c r="AR59" s="216"/>
      <c r="AS59" s="216"/>
      <c r="AT59" s="216"/>
      <c r="AU59" s="247"/>
    </row>
    <row r="60" spans="1:47">
      <c r="B60" s="250" t="s">
        <v>49</v>
      </c>
      <c r="C60" s="251"/>
      <c r="D60" s="251"/>
      <c r="E60" s="251"/>
      <c r="F60" s="251"/>
      <c r="G60" s="251"/>
      <c r="H60" s="251"/>
      <c r="I60" s="251"/>
      <c r="J60" s="251"/>
      <c r="K60" s="251"/>
      <c r="L60" s="251"/>
      <c r="M60" s="251"/>
      <c r="N60" s="251"/>
      <c r="O60" s="252"/>
      <c r="P60" s="253" t="e">
        <f>W39</f>
        <v>#REF!</v>
      </c>
      <c r="Q60" s="253"/>
      <c r="R60" s="253"/>
      <c r="S60" s="253"/>
      <c r="T60" s="253"/>
      <c r="U60" s="253"/>
      <c r="V60" s="254"/>
      <c r="W60" s="264" t="s">
        <v>50</v>
      </c>
      <c r="X60" s="265"/>
      <c r="Y60" s="265"/>
      <c r="Z60" s="265"/>
      <c r="AA60" s="265"/>
      <c r="AB60" s="265"/>
      <c r="AC60" s="265"/>
      <c r="AD60" s="265"/>
      <c r="AE60" s="265"/>
      <c r="AF60" s="265"/>
      <c r="AG60" s="266"/>
      <c r="AH60" s="267" t="e">
        <f>W6</f>
        <v>#REF!</v>
      </c>
      <c r="AI60" s="268"/>
      <c r="AJ60" s="268"/>
      <c r="AK60" s="268"/>
      <c r="AL60" s="269"/>
      <c r="AM60" s="248"/>
      <c r="AN60" s="177"/>
      <c r="AO60" s="177"/>
      <c r="AP60" s="177"/>
      <c r="AQ60" s="177"/>
      <c r="AR60" s="177"/>
      <c r="AS60" s="177"/>
      <c r="AT60" s="177"/>
      <c r="AU60" s="249"/>
    </row>
    <row r="61" spans="1:47">
      <c r="B61" s="250" t="s">
        <v>51</v>
      </c>
      <c r="C61" s="251"/>
      <c r="D61" s="251"/>
      <c r="E61" s="251"/>
      <c r="F61" s="251"/>
      <c r="G61" s="251"/>
      <c r="H61" s="251"/>
      <c r="I61" s="251"/>
      <c r="J61" s="251"/>
      <c r="K61" s="251"/>
      <c r="L61" s="251"/>
      <c r="M61" s="251"/>
      <c r="N61" s="251"/>
      <c r="O61" s="252"/>
      <c r="P61" s="253" t="e">
        <f>AA39</f>
        <v>#REF!</v>
      </c>
      <c r="Q61" s="253"/>
      <c r="R61" s="253"/>
      <c r="S61" s="253"/>
      <c r="T61" s="253"/>
      <c r="U61" s="253"/>
      <c r="V61" s="254"/>
      <c r="W61" s="250" t="s">
        <v>52</v>
      </c>
      <c r="X61" s="251"/>
      <c r="Y61" s="251"/>
      <c r="Z61" s="251"/>
      <c r="AA61" s="251"/>
      <c r="AB61" s="251"/>
      <c r="AC61" s="251"/>
      <c r="AD61" s="251"/>
      <c r="AE61" s="251"/>
      <c r="AF61" s="251"/>
      <c r="AG61" s="252"/>
      <c r="AH61" s="145" t="e">
        <f>W13</f>
        <v>#REF!</v>
      </c>
      <c r="AI61" s="146"/>
      <c r="AJ61" s="146"/>
      <c r="AK61" s="146"/>
      <c r="AL61" s="255"/>
      <c r="AM61" s="248"/>
      <c r="AN61" s="177"/>
      <c r="AO61" s="177"/>
      <c r="AP61" s="177"/>
      <c r="AQ61" s="177"/>
      <c r="AR61" s="177"/>
      <c r="AS61" s="177"/>
      <c r="AT61" s="177"/>
      <c r="AU61" s="249"/>
    </row>
    <row r="62" spans="1:47">
      <c r="B62" s="91"/>
      <c r="C62" s="90"/>
      <c r="D62" s="90"/>
      <c r="E62" s="90"/>
      <c r="F62" s="90"/>
      <c r="G62" s="90"/>
      <c r="H62" s="90"/>
      <c r="I62" s="90"/>
      <c r="J62" s="90"/>
      <c r="K62" s="90"/>
      <c r="L62" s="90"/>
      <c r="M62" s="90"/>
      <c r="N62" s="90"/>
      <c r="O62" s="92"/>
      <c r="P62" s="55"/>
      <c r="Q62" s="55"/>
      <c r="R62" s="55"/>
      <c r="S62" s="55"/>
      <c r="T62" s="55"/>
      <c r="U62" s="55"/>
      <c r="V62" s="78"/>
      <c r="W62" s="250" t="s">
        <v>53</v>
      </c>
      <c r="X62" s="251"/>
      <c r="Y62" s="251"/>
      <c r="Z62" s="251"/>
      <c r="AA62" s="251"/>
      <c r="AB62" s="251"/>
      <c r="AC62" s="251"/>
      <c r="AD62" s="251"/>
      <c r="AE62" s="251"/>
      <c r="AF62" s="251"/>
      <c r="AG62" s="252"/>
      <c r="AH62" s="145" t="e">
        <f>W18</f>
        <v>#REF!</v>
      </c>
      <c r="AI62" s="146"/>
      <c r="AJ62" s="146"/>
      <c r="AK62" s="146"/>
      <c r="AL62" s="255"/>
      <c r="AM62" s="248"/>
      <c r="AN62" s="177"/>
      <c r="AO62" s="177"/>
      <c r="AP62" s="177"/>
      <c r="AQ62" s="177"/>
      <c r="AR62" s="177"/>
      <c r="AS62" s="177"/>
      <c r="AT62" s="177"/>
      <c r="AU62" s="249"/>
    </row>
    <row r="63" spans="1:47">
      <c r="B63" s="93"/>
      <c r="C63" s="57"/>
      <c r="D63" s="57"/>
      <c r="E63" s="57"/>
      <c r="F63" s="57"/>
      <c r="G63" s="57"/>
      <c r="H63" s="57"/>
      <c r="I63" s="57"/>
      <c r="J63" s="57"/>
      <c r="K63" s="57"/>
      <c r="L63" s="57"/>
      <c r="M63" s="57"/>
      <c r="N63" s="57"/>
      <c r="O63" s="58"/>
      <c r="P63" s="56"/>
      <c r="Q63" s="57"/>
      <c r="R63" s="57"/>
      <c r="S63" s="57"/>
      <c r="T63" s="57"/>
      <c r="U63" s="57"/>
      <c r="V63" s="94"/>
      <c r="W63" s="250" t="s">
        <v>54</v>
      </c>
      <c r="X63" s="251"/>
      <c r="Y63" s="251"/>
      <c r="Z63" s="251"/>
      <c r="AA63" s="251"/>
      <c r="AB63" s="251"/>
      <c r="AC63" s="251"/>
      <c r="AD63" s="251"/>
      <c r="AE63" s="251"/>
      <c r="AF63" s="251"/>
      <c r="AG63" s="252"/>
      <c r="AH63" s="145" t="e">
        <f>W24</f>
        <v>#REF!</v>
      </c>
      <c r="AI63" s="146"/>
      <c r="AJ63" s="146"/>
      <c r="AK63" s="146"/>
      <c r="AL63" s="255"/>
      <c r="AM63" s="248"/>
      <c r="AN63" s="177"/>
      <c r="AO63" s="177"/>
      <c r="AP63" s="177"/>
      <c r="AQ63" s="177"/>
      <c r="AR63" s="177"/>
      <c r="AS63" s="177"/>
      <c r="AT63" s="177"/>
      <c r="AU63" s="249"/>
    </row>
    <row r="64" spans="1:47">
      <c r="B64" s="256"/>
      <c r="C64" s="257"/>
      <c r="D64" s="257"/>
      <c r="E64" s="257"/>
      <c r="F64" s="257"/>
      <c r="G64" s="257"/>
      <c r="H64" s="257"/>
      <c r="I64" s="257"/>
      <c r="J64" s="257"/>
      <c r="K64" s="257"/>
      <c r="L64" s="257"/>
      <c r="M64" s="257"/>
      <c r="N64" s="257"/>
      <c r="O64" s="258"/>
      <c r="P64" s="259"/>
      <c r="Q64" s="259"/>
      <c r="R64" s="259"/>
      <c r="S64" s="259"/>
      <c r="T64" s="259"/>
      <c r="U64" s="259"/>
      <c r="V64" s="260"/>
      <c r="W64" s="256" t="s">
        <v>55</v>
      </c>
      <c r="X64" s="257"/>
      <c r="Y64" s="257"/>
      <c r="Z64" s="257"/>
      <c r="AA64" s="257"/>
      <c r="AB64" s="257"/>
      <c r="AC64" s="257"/>
      <c r="AD64" s="257"/>
      <c r="AE64" s="257"/>
      <c r="AF64" s="257"/>
      <c r="AG64" s="258"/>
      <c r="AH64" s="261" t="e">
        <f>W28</f>
        <v>#REF!</v>
      </c>
      <c r="AI64" s="262"/>
      <c r="AJ64" s="262"/>
      <c r="AK64" s="262"/>
      <c r="AL64" s="263"/>
      <c r="AM64" s="248"/>
      <c r="AN64" s="177"/>
      <c r="AO64" s="177"/>
      <c r="AP64" s="177"/>
      <c r="AQ64" s="177"/>
      <c r="AR64" s="177"/>
      <c r="AS64" s="177"/>
      <c r="AT64" s="177"/>
      <c r="AU64" s="249"/>
    </row>
    <row r="65" spans="1:47" ht="16.5" thickBot="1">
      <c r="B65" s="280" t="s">
        <v>56</v>
      </c>
      <c r="C65" s="281"/>
      <c r="D65" s="281"/>
      <c r="E65" s="281"/>
      <c r="F65" s="281"/>
      <c r="G65" s="281"/>
      <c r="H65" s="281"/>
      <c r="I65" s="281"/>
      <c r="J65" s="281"/>
      <c r="K65" s="281"/>
      <c r="L65" s="281"/>
      <c r="M65" s="281"/>
      <c r="N65" s="281"/>
      <c r="O65" s="282"/>
      <c r="P65" s="283" t="e">
        <f>SUM(P60:V63)</f>
        <v>#REF!</v>
      </c>
      <c r="Q65" s="283"/>
      <c r="R65" s="283"/>
      <c r="S65" s="283"/>
      <c r="T65" s="283"/>
      <c r="U65" s="283"/>
      <c r="V65" s="284"/>
      <c r="W65" s="285" t="s">
        <v>57</v>
      </c>
      <c r="X65" s="286"/>
      <c r="Y65" s="286"/>
      <c r="Z65" s="286"/>
      <c r="AA65" s="286"/>
      <c r="AB65" s="286"/>
      <c r="AC65" s="286"/>
      <c r="AD65" s="286"/>
      <c r="AE65" s="286"/>
      <c r="AF65" s="286"/>
      <c r="AG65" s="287"/>
      <c r="AH65" s="288" t="e">
        <f>SUM(AH60:AL64)</f>
        <v>#REF!</v>
      </c>
      <c r="AI65" s="286"/>
      <c r="AJ65" s="286"/>
      <c r="AK65" s="286"/>
      <c r="AL65" s="289"/>
      <c r="AM65" s="290" t="e">
        <f>P65-AH65</f>
        <v>#REF!</v>
      </c>
      <c r="AN65" s="290"/>
      <c r="AO65" s="290"/>
      <c r="AP65" s="290"/>
      <c r="AQ65" s="290"/>
      <c r="AR65" s="290"/>
      <c r="AS65" s="290"/>
      <c r="AT65" s="290"/>
      <c r="AU65" s="291"/>
    </row>
    <row r="66" spans="1:47">
      <c r="B66" s="37"/>
      <c r="C66" s="37"/>
      <c r="D66" s="37"/>
      <c r="E66" s="37"/>
      <c r="F66" s="37"/>
      <c r="G66" s="37"/>
      <c r="H66" s="37"/>
      <c r="I66" s="37"/>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row>
    <row r="67" spans="1:47" ht="16.5" thickBot="1">
      <c r="A67" s="10" t="s">
        <v>58</v>
      </c>
    </row>
    <row r="68" spans="1:47">
      <c r="B68" s="122" t="s">
        <v>59</v>
      </c>
      <c r="C68" s="123"/>
      <c r="D68" s="123"/>
      <c r="E68" s="123"/>
      <c r="F68" s="123"/>
      <c r="G68" s="123"/>
      <c r="H68" s="123"/>
      <c r="I68" s="213"/>
      <c r="J68" s="292" t="e">
        <f>#REF!</f>
        <v>#REF!</v>
      </c>
      <c r="K68" s="292"/>
      <c r="L68" s="292"/>
      <c r="M68" s="292"/>
      <c r="N68" s="292"/>
      <c r="O68" s="292"/>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3"/>
    </row>
    <row r="69" spans="1:47" ht="16.5" thickBot="1">
      <c r="B69" s="270" t="s">
        <v>60</v>
      </c>
      <c r="C69" s="271"/>
      <c r="D69" s="271"/>
      <c r="E69" s="271"/>
      <c r="F69" s="271"/>
      <c r="G69" s="271"/>
      <c r="H69" s="271"/>
      <c r="I69" s="272"/>
      <c r="J69" s="273" t="e">
        <f>#REF!</f>
        <v>#REF!</v>
      </c>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4"/>
    </row>
    <row r="70" spans="1:47">
      <c r="B70" s="275"/>
      <c r="C70" s="276"/>
      <c r="D70" s="276"/>
      <c r="E70" s="276"/>
      <c r="F70" s="276"/>
      <c r="G70" s="276"/>
      <c r="H70" s="276"/>
      <c r="I70" s="276"/>
      <c r="J70" s="277" t="s">
        <v>61</v>
      </c>
      <c r="K70" s="126"/>
      <c r="L70" s="126"/>
      <c r="M70" s="126"/>
      <c r="N70" s="126"/>
      <c r="O70" s="126"/>
      <c r="P70" s="126"/>
      <c r="Q70" s="126"/>
      <c r="R70" s="126"/>
      <c r="S70" s="126"/>
      <c r="T70" s="126"/>
      <c r="U70" s="126"/>
      <c r="V70" s="126"/>
      <c r="W70" s="126"/>
      <c r="X70" s="278" t="s">
        <v>62</v>
      </c>
      <c r="Y70" s="278"/>
      <c r="Z70" s="278"/>
      <c r="AA70" s="278"/>
      <c r="AB70" s="278"/>
      <c r="AC70" s="278"/>
      <c r="AD70" s="278" t="s">
        <v>63</v>
      </c>
      <c r="AE70" s="278"/>
      <c r="AF70" s="278"/>
      <c r="AG70" s="278"/>
      <c r="AH70" s="279" t="s">
        <v>64</v>
      </c>
      <c r="AI70" s="279"/>
      <c r="AJ70" s="279"/>
      <c r="AK70" s="279"/>
      <c r="AL70" s="279"/>
      <c r="AM70" s="125" t="s">
        <v>65</v>
      </c>
      <c r="AN70" s="126"/>
      <c r="AO70" s="126"/>
      <c r="AP70" s="126"/>
      <c r="AQ70" s="126"/>
      <c r="AR70" s="126"/>
      <c r="AS70" s="126"/>
      <c r="AT70" s="126"/>
      <c r="AU70" s="131"/>
    </row>
    <row r="71" spans="1:47" ht="24.75">
      <c r="B71" s="241" t="s">
        <v>66</v>
      </c>
      <c r="C71" s="154"/>
      <c r="D71" s="154"/>
      <c r="E71" s="154"/>
      <c r="F71" s="154"/>
      <c r="G71" s="154"/>
      <c r="H71" s="154"/>
      <c r="I71" s="154"/>
      <c r="J71" s="297" t="e">
        <f>#REF!</f>
        <v>#REF!</v>
      </c>
      <c r="K71" s="298"/>
      <c r="L71" s="298"/>
      <c r="M71" s="298"/>
      <c r="N71" s="298"/>
      <c r="O71" s="298"/>
      <c r="P71" s="298"/>
      <c r="Q71" s="298"/>
      <c r="R71" s="298"/>
      <c r="S71" s="298"/>
      <c r="T71" s="298"/>
      <c r="U71" s="298"/>
      <c r="V71" s="298"/>
      <c r="W71" s="298"/>
      <c r="X71" s="298" t="e">
        <f>#REF!</f>
        <v>#REF!</v>
      </c>
      <c r="Y71" s="298"/>
      <c r="Z71" s="298"/>
      <c r="AA71" s="298"/>
      <c r="AB71" s="298"/>
      <c r="AC71" s="298"/>
      <c r="AD71" s="298" t="e">
        <f>#REF!</f>
        <v>#REF!</v>
      </c>
      <c r="AE71" s="298" ph="1"/>
      <c r="AF71" s="298" ph="1"/>
      <c r="AG71" s="298" ph="1"/>
      <c r="AH71" s="298" t="e">
        <f>#REF!</f>
        <v>#REF!</v>
      </c>
      <c r="AI71" s="298"/>
      <c r="AJ71" s="298"/>
      <c r="AK71" s="298"/>
      <c r="AL71" s="298"/>
      <c r="AM71" s="298" t="e">
        <f>#REF!</f>
        <v>#REF!</v>
      </c>
      <c r="AN71" s="298"/>
      <c r="AO71" s="298"/>
      <c r="AP71" s="298"/>
      <c r="AQ71" s="298"/>
      <c r="AR71" s="298"/>
      <c r="AS71" s="298"/>
      <c r="AT71" s="298"/>
      <c r="AU71" s="299"/>
    </row>
    <row r="72" spans="1:47" ht="25.5" thickBot="1">
      <c r="B72" s="270" t="s">
        <v>67</v>
      </c>
      <c r="C72" s="271"/>
      <c r="D72" s="271"/>
      <c r="E72" s="271"/>
      <c r="F72" s="271"/>
      <c r="G72" s="271"/>
      <c r="H72" s="271"/>
      <c r="I72" s="271"/>
      <c r="J72" s="294" t="e">
        <f>#REF!</f>
        <v>#REF!</v>
      </c>
      <c r="K72" s="295"/>
      <c r="L72" s="295"/>
      <c r="M72" s="295"/>
      <c r="N72" s="295"/>
      <c r="O72" s="295"/>
      <c r="P72" s="295"/>
      <c r="Q72" s="295"/>
      <c r="R72" s="295"/>
      <c r="S72" s="295"/>
      <c r="T72" s="295"/>
      <c r="U72" s="295"/>
      <c r="V72" s="295"/>
      <c r="W72" s="295"/>
      <c r="X72" s="295" t="e">
        <f>#REF!</f>
        <v>#REF!</v>
      </c>
      <c r="Y72" s="295"/>
      <c r="Z72" s="295"/>
      <c r="AA72" s="295"/>
      <c r="AB72" s="295"/>
      <c r="AC72" s="295"/>
      <c r="AD72" s="295" t="e">
        <f>#REF!</f>
        <v>#REF!</v>
      </c>
      <c r="AE72" s="295" ph="1"/>
      <c r="AF72" s="295" ph="1"/>
      <c r="AG72" s="295" ph="1"/>
      <c r="AH72" s="295" t="e">
        <f>#REF!</f>
        <v>#REF!</v>
      </c>
      <c r="AI72" s="295"/>
      <c r="AJ72" s="295"/>
      <c r="AK72" s="295"/>
      <c r="AL72" s="295"/>
      <c r="AM72" s="295" t="e">
        <f>#REF!</f>
        <v>#REF!</v>
      </c>
      <c r="AN72" s="295"/>
      <c r="AO72" s="295"/>
      <c r="AP72" s="295"/>
      <c r="AQ72" s="295"/>
      <c r="AR72" s="295"/>
      <c r="AS72" s="295"/>
      <c r="AT72" s="295"/>
      <c r="AU72" s="296"/>
    </row>
    <row r="78" spans="1:47" ht="24.75">
      <c r="AE78" s="10" ph="1"/>
      <c r="AF78" s="10" ph="1"/>
      <c r="AG78" s="10" ph="1"/>
    </row>
    <row r="79" spans="1:47" ht="24.75">
      <c r="AE79" s="10" ph="1"/>
      <c r="AF79" s="10" ph="1"/>
      <c r="AG79" s="10" ph="1"/>
    </row>
    <row r="84" spans="31:33" ht="24.75">
      <c r="AE84" s="10" ph="1"/>
      <c r="AF84" s="10" ph="1"/>
      <c r="AG84" s="10" ph="1"/>
    </row>
    <row r="85" spans="31:33" ht="24.75">
      <c r="AE85" s="10" ph="1"/>
      <c r="AF85" s="10" ph="1"/>
      <c r="AG85" s="10" ph="1"/>
    </row>
    <row r="86" spans="31:33" ht="24.75">
      <c r="AE86" s="10" ph="1"/>
      <c r="AF86" s="10" ph="1"/>
      <c r="AG86" s="10" ph="1"/>
    </row>
    <row r="87" spans="31:33" ht="24.75">
      <c r="AE87" s="10" ph="1"/>
      <c r="AF87" s="10" ph="1"/>
      <c r="AG87" s="10" ph="1"/>
    </row>
    <row r="88" spans="31:33" ht="24.75">
      <c r="AE88" s="10" ph="1"/>
      <c r="AF88" s="10" ph="1"/>
      <c r="AG88" s="10" ph="1"/>
    </row>
    <row r="89" spans="31:33" ht="24.75">
      <c r="AE89" s="10" ph="1"/>
      <c r="AF89" s="10" ph="1"/>
      <c r="AG89" s="10" ph="1"/>
    </row>
    <row r="90" spans="31:33" ht="24.75">
      <c r="AE90" s="10" ph="1"/>
      <c r="AF90" s="10" ph="1"/>
      <c r="AG90" s="10" ph="1"/>
    </row>
    <row r="91" spans="31:33" ht="24.75">
      <c r="AE91" s="10" ph="1"/>
      <c r="AF91" s="10" ph="1"/>
      <c r="AG91" s="10" ph="1"/>
    </row>
    <row r="92" spans="31:33" ht="24.75">
      <c r="AE92" s="10" ph="1"/>
      <c r="AF92" s="10" ph="1"/>
      <c r="AG92" s="10" ph="1"/>
    </row>
    <row r="93" spans="31:33" ht="24.75">
      <c r="AE93" s="10" ph="1"/>
      <c r="AF93" s="10" ph="1"/>
      <c r="AG93" s="10" ph="1"/>
    </row>
    <row r="94" spans="31:33" ht="24.75">
      <c r="AE94" s="10" ph="1"/>
      <c r="AF94" s="10" ph="1"/>
      <c r="AG94" s="10" ph="1"/>
    </row>
    <row r="95" spans="31:33" ht="24.75">
      <c r="AE95" s="10" ph="1"/>
      <c r="AF95" s="10" ph="1"/>
      <c r="AG95" s="10" ph="1"/>
    </row>
    <row r="100" spans="31:33" ht="24.75">
      <c r="AE100" s="10" ph="1"/>
      <c r="AF100" s="10" ph="1"/>
      <c r="AG100" s="10" ph="1"/>
    </row>
    <row r="101" spans="31:33" ht="24.75">
      <c r="AE101" s="10" ph="1"/>
      <c r="AF101" s="10" ph="1"/>
      <c r="AG101" s="10" ph="1"/>
    </row>
    <row r="102" spans="31:33" ht="24.75">
      <c r="AE102" s="10" ph="1"/>
      <c r="AF102" s="10" ph="1"/>
      <c r="AG102" s="10" ph="1"/>
    </row>
    <row r="103" spans="31:33" ht="24.75">
      <c r="AE103" s="10" ph="1"/>
      <c r="AF103" s="10" ph="1"/>
      <c r="AG103" s="10" ph="1"/>
    </row>
    <row r="104" spans="31:33" ht="24.75">
      <c r="AE104" s="10" ph="1"/>
      <c r="AF104" s="10" ph="1"/>
      <c r="AG104" s="10" ph="1"/>
    </row>
    <row r="105" spans="31:33" ht="24.75">
      <c r="AE105" s="10" ph="1"/>
      <c r="AF105" s="10" ph="1"/>
      <c r="AG105" s="10" ph="1"/>
    </row>
    <row r="110" spans="31:33" ht="24.75">
      <c r="AE110" s="10" ph="1"/>
      <c r="AF110" s="10" ph="1"/>
      <c r="AG110" s="10" ph="1"/>
    </row>
    <row r="111" spans="31:33" ht="24.75">
      <c r="AE111" s="10" ph="1"/>
      <c r="AF111" s="10" ph="1"/>
      <c r="AG111" s="10" ph="1"/>
    </row>
    <row r="112" spans="31:33" ht="24.75">
      <c r="AE112" s="10" ph="1"/>
      <c r="AF112" s="10" ph="1"/>
      <c r="AG112" s="10" ph="1"/>
    </row>
    <row r="113" spans="31:33" ht="24.75">
      <c r="AE113" s="10" ph="1"/>
      <c r="AF113" s="10" ph="1"/>
      <c r="AG113" s="10" ph="1"/>
    </row>
    <row r="114" spans="31:33" ht="24.75">
      <c r="AE114" s="10" ph="1"/>
      <c r="AF114" s="10" ph="1"/>
      <c r="AG114" s="10" ph="1"/>
    </row>
    <row r="115" spans="31:33" ht="24.75">
      <c r="AE115" s="10" ph="1"/>
      <c r="AF115" s="10" ph="1"/>
      <c r="AG115" s="10" ph="1"/>
    </row>
    <row r="120" spans="31:33" ht="24.75">
      <c r="AE120" s="10" ph="1"/>
      <c r="AF120" s="10" ph="1"/>
      <c r="AG120" s="10" ph="1"/>
    </row>
    <row r="121" spans="31:33" ht="24.75">
      <c r="AE121" s="10" ph="1"/>
      <c r="AF121" s="10" ph="1"/>
      <c r="AG121" s="10" ph="1"/>
    </row>
    <row r="122" spans="31:33" ht="24.75">
      <c r="AE122" s="10" ph="1"/>
      <c r="AF122" s="10" ph="1"/>
      <c r="AG122" s="10" ph="1"/>
    </row>
    <row r="123" spans="31:33" ht="24.75">
      <c r="AE123" s="10" ph="1"/>
      <c r="AF123" s="10" ph="1"/>
      <c r="AG123" s="10" ph="1"/>
    </row>
    <row r="124" spans="31:33" ht="24.75">
      <c r="AE124" s="10" ph="1"/>
      <c r="AF124" s="10" ph="1"/>
      <c r="AG124" s="10" ph="1"/>
    </row>
    <row r="125" spans="31:33" ht="24.75">
      <c r="AE125" s="10" ph="1"/>
      <c r="AF125" s="10" ph="1"/>
      <c r="AG125" s="10" ph="1"/>
    </row>
    <row r="126" spans="31:33" ht="24.75">
      <c r="AE126" s="10" ph="1"/>
      <c r="AF126" s="10" ph="1"/>
      <c r="AG126" s="10" ph="1"/>
    </row>
    <row r="131" spans="31:33" ht="24.75">
      <c r="AE131" s="10" ph="1"/>
      <c r="AF131" s="10" ph="1"/>
      <c r="AG131" s="10" ph="1"/>
    </row>
    <row r="132" spans="31:33" ht="24.75">
      <c r="AE132" s="10" ph="1"/>
      <c r="AF132" s="10" ph="1"/>
      <c r="AG132" s="10" ph="1"/>
    </row>
    <row r="133" spans="31:33" ht="24.75">
      <c r="AE133" s="10" ph="1"/>
      <c r="AF133" s="10" ph="1"/>
      <c r="AG133" s="10" ph="1"/>
    </row>
    <row r="134" spans="31:33" ht="24.75">
      <c r="AE134" s="10" ph="1"/>
      <c r="AF134" s="10" ph="1"/>
      <c r="AG134" s="10" ph="1"/>
    </row>
    <row r="135" spans="31:33" ht="24.75">
      <c r="AE135" s="10" ph="1"/>
      <c r="AF135" s="10" ph="1"/>
      <c r="AG135" s="10" ph="1"/>
    </row>
    <row r="136" spans="31:33" ht="24.75">
      <c r="AE136" s="10" ph="1"/>
      <c r="AF136" s="10" ph="1"/>
      <c r="AG136" s="10" ph="1"/>
    </row>
    <row r="141" spans="31:33" ht="24.75">
      <c r="AE141" s="10" ph="1"/>
      <c r="AF141" s="10" ph="1"/>
      <c r="AG141" s="10" ph="1"/>
    </row>
    <row r="142" spans="31:33" ht="24.75">
      <c r="AE142" s="10" ph="1"/>
      <c r="AF142" s="10" ph="1"/>
      <c r="AG142" s="10" ph="1"/>
    </row>
    <row r="143" spans="31:33" ht="24.75">
      <c r="AE143" s="10" ph="1"/>
      <c r="AF143" s="10" ph="1"/>
      <c r="AG143" s="10" ph="1"/>
    </row>
    <row r="144" spans="31:33" ht="24.75">
      <c r="AE144" s="10" ph="1"/>
      <c r="AF144" s="10" ph="1"/>
      <c r="AG144" s="10" ph="1"/>
    </row>
    <row r="145" spans="31:33" ht="24.75">
      <c r="AE145" s="10" ph="1"/>
      <c r="AF145" s="10" ph="1"/>
      <c r="AG145" s="10" ph="1"/>
    </row>
    <row r="146" spans="31:33" ht="24.75">
      <c r="AE146" s="10" ph="1"/>
      <c r="AF146" s="10" ph="1"/>
      <c r="AG146" s="10" ph="1"/>
    </row>
    <row r="151" spans="31:33" ht="24.75">
      <c r="AE151" s="10" ph="1"/>
      <c r="AF151" s="10" ph="1"/>
      <c r="AG151" s="10" ph="1"/>
    </row>
    <row r="152" spans="31:33" ht="24.75">
      <c r="AE152" s="10" ph="1"/>
      <c r="AF152" s="10" ph="1"/>
      <c r="AG152" s="10" ph="1"/>
    </row>
    <row r="153" spans="31:33" ht="24.75">
      <c r="AE153" s="10" ph="1"/>
      <c r="AF153" s="10" ph="1"/>
      <c r="AG153" s="10" ph="1"/>
    </row>
    <row r="154" spans="31:33" ht="24.75">
      <c r="AE154" s="10" ph="1"/>
      <c r="AF154" s="10" ph="1"/>
      <c r="AG154" s="10" ph="1"/>
    </row>
  </sheetData>
  <mergeCells count="317">
    <mergeCell ref="AH36:AU36"/>
    <mergeCell ref="C37:K37"/>
    <mergeCell ref="L37:O37"/>
    <mergeCell ref="P37:S37"/>
    <mergeCell ref="U37:V37"/>
    <mergeCell ref="W37:Z37"/>
    <mergeCell ref="AA37:AD37"/>
    <mergeCell ref="AE37:AG37"/>
    <mergeCell ref="AH37:AU37"/>
    <mergeCell ref="C36:K36"/>
    <mergeCell ref="L36:O36"/>
    <mergeCell ref="P36:S36"/>
    <mergeCell ref="U36:V36"/>
    <mergeCell ref="W36:Z36"/>
    <mergeCell ref="AA36:AD36"/>
    <mergeCell ref="B72:I72"/>
    <mergeCell ref="J72:W72"/>
    <mergeCell ref="X72:AC72"/>
    <mergeCell ref="AD72:AG72"/>
    <mergeCell ref="AH72:AL72"/>
    <mergeCell ref="AM72:AU72"/>
    <mergeCell ref="B71:I71"/>
    <mergeCell ref="J71:W71"/>
    <mergeCell ref="X71:AC71"/>
    <mergeCell ref="AD71:AG71"/>
    <mergeCell ref="AH71:AL71"/>
    <mergeCell ref="AM71:AU71"/>
    <mergeCell ref="B69:I69"/>
    <mergeCell ref="J69:AU69"/>
    <mergeCell ref="B70:I70"/>
    <mergeCell ref="J70:W70"/>
    <mergeCell ref="X70:AC70"/>
    <mergeCell ref="AD70:AG70"/>
    <mergeCell ref="AH70:AL70"/>
    <mergeCell ref="AM70:AU70"/>
    <mergeCell ref="B65:O65"/>
    <mergeCell ref="P65:V65"/>
    <mergeCell ref="W65:AG65"/>
    <mergeCell ref="AH65:AL65"/>
    <mergeCell ref="AM65:AU65"/>
    <mergeCell ref="B68:I68"/>
    <mergeCell ref="J68:AU68"/>
    <mergeCell ref="B58:V58"/>
    <mergeCell ref="W58:AL58"/>
    <mergeCell ref="AM58:AU58"/>
    <mergeCell ref="B59:O59"/>
    <mergeCell ref="P59:V59"/>
    <mergeCell ref="W59:AG59"/>
    <mergeCell ref="AH59:AL59"/>
    <mergeCell ref="AM59:AU64"/>
    <mergeCell ref="B60:O60"/>
    <mergeCell ref="P60:V60"/>
    <mergeCell ref="W62:AG62"/>
    <mergeCell ref="AH62:AL62"/>
    <mergeCell ref="W63:AG63"/>
    <mergeCell ref="AH63:AL63"/>
    <mergeCell ref="B64:O64"/>
    <mergeCell ref="P64:V64"/>
    <mergeCell ref="W64:AG64"/>
    <mergeCell ref="AH64:AL64"/>
    <mergeCell ref="W60:AG60"/>
    <mergeCell ref="AH60:AL60"/>
    <mergeCell ref="B61:O61"/>
    <mergeCell ref="P61:V61"/>
    <mergeCell ref="W61:AG61"/>
    <mergeCell ref="AH61:AL61"/>
    <mergeCell ref="B53:K53"/>
    <mergeCell ref="L53:AU53"/>
    <mergeCell ref="B54:K54"/>
    <mergeCell ref="L54:AU54"/>
    <mergeCell ref="B55:K55"/>
    <mergeCell ref="L55:AU55"/>
    <mergeCell ref="B49:K49"/>
    <mergeCell ref="L49:AU49"/>
    <mergeCell ref="B50:K50"/>
    <mergeCell ref="L50:AU50"/>
    <mergeCell ref="B47:K47"/>
    <mergeCell ref="L47:AU47"/>
    <mergeCell ref="B48:K48"/>
    <mergeCell ref="L48:AU48"/>
    <mergeCell ref="Z44:AB44"/>
    <mergeCell ref="AD44:AE44"/>
    <mergeCell ref="AF44:AG44"/>
    <mergeCell ref="AI44:AJ44"/>
    <mergeCell ref="AK44:AM44"/>
    <mergeCell ref="AN44:AO44"/>
    <mergeCell ref="C44:G44"/>
    <mergeCell ref="H44:J44"/>
    <mergeCell ref="K44:M44"/>
    <mergeCell ref="N44:O44"/>
    <mergeCell ref="Q44:S44"/>
    <mergeCell ref="T44:U44"/>
    <mergeCell ref="W44:Y44"/>
    <mergeCell ref="AQ44:AR44"/>
    <mergeCell ref="AS44:AT44"/>
    <mergeCell ref="B42:J42"/>
    <mergeCell ref="K42:V42"/>
    <mergeCell ref="W42:AH42"/>
    <mergeCell ref="AI42:AU42"/>
    <mergeCell ref="B43:F43"/>
    <mergeCell ref="G43:I43"/>
    <mergeCell ref="K43:M43"/>
    <mergeCell ref="N43:O43"/>
    <mergeCell ref="W43:Y43"/>
    <mergeCell ref="Z43:AD43"/>
    <mergeCell ref="AO43:AP43"/>
    <mergeCell ref="AQ43:AS43"/>
    <mergeCell ref="AT43:AU43"/>
    <mergeCell ref="B39:K39"/>
    <mergeCell ref="L39:O39"/>
    <mergeCell ref="P39:V39"/>
    <mergeCell ref="W39:Z39"/>
    <mergeCell ref="AA39:AD39"/>
    <mergeCell ref="AE39:AF39"/>
    <mergeCell ref="AH39:AU39"/>
    <mergeCell ref="AE34:AG34"/>
    <mergeCell ref="AH34:AU34"/>
    <mergeCell ref="C35:K35"/>
    <mergeCell ref="L35:O35"/>
    <mergeCell ref="P35:S35"/>
    <mergeCell ref="U35:V35"/>
    <mergeCell ref="W35:Z35"/>
    <mergeCell ref="AA35:AD35"/>
    <mergeCell ref="AE35:AG35"/>
    <mergeCell ref="AH35:AU35"/>
    <mergeCell ref="C34:K34"/>
    <mergeCell ref="L34:O34"/>
    <mergeCell ref="P34:S34"/>
    <mergeCell ref="U34:V34"/>
    <mergeCell ref="W34:Z34"/>
    <mergeCell ref="AA34:AD34"/>
    <mergeCell ref="AE36:AG36"/>
    <mergeCell ref="AE32:AG32"/>
    <mergeCell ref="AH32:AU32"/>
    <mergeCell ref="C33:K33"/>
    <mergeCell ref="L33:O33"/>
    <mergeCell ref="P33:S33"/>
    <mergeCell ref="U33:V33"/>
    <mergeCell ref="W33:Z33"/>
    <mergeCell ref="AA33:AD33"/>
    <mergeCell ref="AE33:AG33"/>
    <mergeCell ref="AH33:AU33"/>
    <mergeCell ref="C32:K32"/>
    <mergeCell ref="L32:O32"/>
    <mergeCell ref="P32:S32"/>
    <mergeCell ref="U32:V32"/>
    <mergeCell ref="W32:Z32"/>
    <mergeCell ref="AA32:AD32"/>
    <mergeCell ref="C30:K30"/>
    <mergeCell ref="L30:O30"/>
    <mergeCell ref="P30:S30"/>
    <mergeCell ref="U30:V30"/>
    <mergeCell ref="W30:Z30"/>
    <mergeCell ref="AA30:AD30"/>
    <mergeCell ref="AE30:AG30"/>
    <mergeCell ref="AH30:AU30"/>
    <mergeCell ref="C31:K31"/>
    <mergeCell ref="L31:O31"/>
    <mergeCell ref="P31:S31"/>
    <mergeCell ref="U31:V31"/>
    <mergeCell ref="W31:Z31"/>
    <mergeCell ref="AA31:AD31"/>
    <mergeCell ref="AE31:AG31"/>
    <mergeCell ref="AH31:AU31"/>
    <mergeCell ref="W28:Z28"/>
    <mergeCell ref="AH28:AU28"/>
    <mergeCell ref="C29:K29"/>
    <mergeCell ref="L29:O29"/>
    <mergeCell ref="P29:S29"/>
    <mergeCell ref="U29:V29"/>
    <mergeCell ref="W29:Z29"/>
    <mergeCell ref="AH26:AO26"/>
    <mergeCell ref="AP26:AU26"/>
    <mergeCell ref="AA29:AD29"/>
    <mergeCell ref="AE29:AG29"/>
    <mergeCell ref="AH29:AU29"/>
    <mergeCell ref="AE25:AG25"/>
    <mergeCell ref="AH25:AO25"/>
    <mergeCell ref="AP25:AU25"/>
    <mergeCell ref="C26:K26"/>
    <mergeCell ref="L26:O26"/>
    <mergeCell ref="P26:S26"/>
    <mergeCell ref="U26:V26"/>
    <mergeCell ref="W26:Z26"/>
    <mergeCell ref="AA26:AD26"/>
    <mergeCell ref="AE26:AG26"/>
    <mergeCell ref="C25:K25"/>
    <mergeCell ref="L25:O25"/>
    <mergeCell ref="P25:S25"/>
    <mergeCell ref="U25:V25"/>
    <mergeCell ref="W25:Z25"/>
    <mergeCell ref="AA25:AD25"/>
    <mergeCell ref="W24:Z24"/>
    <mergeCell ref="AH24:AO24"/>
    <mergeCell ref="AP24:AU24"/>
    <mergeCell ref="AE22:AG22"/>
    <mergeCell ref="AH22:AL22"/>
    <mergeCell ref="AM22:AP22"/>
    <mergeCell ref="AQ22:AU22"/>
    <mergeCell ref="AE21:AG21"/>
    <mergeCell ref="AH21:AL21"/>
    <mergeCell ref="AM21:AP21"/>
    <mergeCell ref="AQ21:AU21"/>
    <mergeCell ref="C22:K22"/>
    <mergeCell ref="L22:O22"/>
    <mergeCell ref="P22:S22"/>
    <mergeCell ref="U22:V22"/>
    <mergeCell ref="W22:Z22"/>
    <mergeCell ref="AA22:AD22"/>
    <mergeCell ref="AE20:AG20"/>
    <mergeCell ref="AH20:AL20"/>
    <mergeCell ref="AM20:AP20"/>
    <mergeCell ref="AH16:AL16"/>
    <mergeCell ref="AM16:AU16"/>
    <mergeCell ref="AQ20:AU20"/>
    <mergeCell ref="C21:K21"/>
    <mergeCell ref="L21:O21"/>
    <mergeCell ref="P21:S21"/>
    <mergeCell ref="U21:V21"/>
    <mergeCell ref="W21:Z21"/>
    <mergeCell ref="AA21:AD21"/>
    <mergeCell ref="AE19:AG19"/>
    <mergeCell ref="AH19:AL19"/>
    <mergeCell ref="AM19:AP19"/>
    <mergeCell ref="AQ19:AU19"/>
    <mergeCell ref="C20:K20"/>
    <mergeCell ref="L20:O20"/>
    <mergeCell ref="P20:S20"/>
    <mergeCell ref="U20:V20"/>
    <mergeCell ref="W20:Z20"/>
    <mergeCell ref="AA20:AD20"/>
    <mergeCell ref="C16:K16"/>
    <mergeCell ref="L16:O16"/>
    <mergeCell ref="P16:S16"/>
    <mergeCell ref="U16:V16"/>
    <mergeCell ref="W16:Z16"/>
    <mergeCell ref="AA16:AD16"/>
    <mergeCell ref="AE16:AG16"/>
    <mergeCell ref="W18:Z18"/>
    <mergeCell ref="C19:K19"/>
    <mergeCell ref="L19:O19"/>
    <mergeCell ref="P19:S19"/>
    <mergeCell ref="U19:V19"/>
    <mergeCell ref="W19:Z19"/>
    <mergeCell ref="AA19:AD19"/>
    <mergeCell ref="C15:K15"/>
    <mergeCell ref="L15:O15"/>
    <mergeCell ref="P15:S15"/>
    <mergeCell ref="U15:V15"/>
    <mergeCell ref="W15:Z15"/>
    <mergeCell ref="AA15:AD15"/>
    <mergeCell ref="AE15:AG15"/>
    <mergeCell ref="AH15:AL15"/>
    <mergeCell ref="AM15:AU15"/>
    <mergeCell ref="W13:Z13"/>
    <mergeCell ref="C14:K14"/>
    <mergeCell ref="L14:O14"/>
    <mergeCell ref="P14:S14"/>
    <mergeCell ref="U14:V14"/>
    <mergeCell ref="W14:Z14"/>
    <mergeCell ref="AH10:AU10"/>
    <mergeCell ref="C11:K11"/>
    <mergeCell ref="L11:O11"/>
    <mergeCell ref="P11:S11"/>
    <mergeCell ref="U11:V11"/>
    <mergeCell ref="W11:Z11"/>
    <mergeCell ref="AA11:AD11"/>
    <mergeCell ref="AH11:AU11"/>
    <mergeCell ref="C10:K10"/>
    <mergeCell ref="L10:O10"/>
    <mergeCell ref="P10:S10"/>
    <mergeCell ref="U10:V10"/>
    <mergeCell ref="W10:Z10"/>
    <mergeCell ref="AA10:AD10"/>
    <mergeCell ref="AA14:AD14"/>
    <mergeCell ref="AE14:AG14"/>
    <mergeCell ref="AH14:AL14"/>
    <mergeCell ref="AM14:AU14"/>
    <mergeCell ref="AH8:AU8"/>
    <mergeCell ref="C9:K9"/>
    <mergeCell ref="L9:O9"/>
    <mergeCell ref="P9:S9"/>
    <mergeCell ref="U9:V9"/>
    <mergeCell ref="W9:Z9"/>
    <mergeCell ref="AA9:AD9"/>
    <mergeCell ref="AH9:AU9"/>
    <mergeCell ref="C8:K8"/>
    <mergeCell ref="L8:O8"/>
    <mergeCell ref="P8:S8"/>
    <mergeCell ref="U8:V8"/>
    <mergeCell ref="W8:Z8"/>
    <mergeCell ref="AA8:AD8"/>
    <mergeCell ref="AH6:AU6"/>
    <mergeCell ref="C7:K7"/>
    <mergeCell ref="L7:O7"/>
    <mergeCell ref="P7:S7"/>
    <mergeCell ref="U7:V7"/>
    <mergeCell ref="W7:Z7"/>
    <mergeCell ref="AA7:AD7"/>
    <mergeCell ref="AH7:AU7"/>
    <mergeCell ref="W5:Z5"/>
    <mergeCell ref="AA5:AD5"/>
    <mergeCell ref="B6:K6"/>
    <mergeCell ref="L6:O6"/>
    <mergeCell ref="P6:S6"/>
    <mergeCell ref="U6:V6"/>
    <mergeCell ref="W6:Z6"/>
    <mergeCell ref="A1:D1"/>
    <mergeCell ref="AI1:AU1"/>
    <mergeCell ref="A2:AU2"/>
    <mergeCell ref="B4:V4"/>
    <mergeCell ref="W4:AD4"/>
    <mergeCell ref="AE4:AG5"/>
    <mergeCell ref="AH4:AU5"/>
    <mergeCell ref="B5:K5"/>
    <mergeCell ref="L5:O5"/>
    <mergeCell ref="P5:V5"/>
  </mergeCells>
  <phoneticPr fontId="7"/>
  <printOptions horizontalCentered="1"/>
  <pageMargins left="0.70866141732283472" right="0.70866141732283472" top="0.74803149606299213" bottom="0.74803149606299213" header="0.31496062992125984" footer="0.31496062992125984"/>
  <pageSetup paperSize="9" scale="61" orientation="portrait" r:id="rId1"/>
  <rowBreaks count="1" manualBreakCount="1">
    <brk id="39" max="4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N47"/>
  <sheetViews>
    <sheetView showZeros="0" view="pageBreakPreview" zoomScaleSheetLayoutView="100" workbookViewId="0">
      <pane ySplit="5" topLeftCell="A34" activePane="bottomLeft" state="frozen"/>
      <selection pane="bottomLeft" activeCell="AD12" sqref="AD12"/>
      <selection activeCell="BE15" sqref="BE15:BH15"/>
    </sheetView>
  </sheetViews>
  <sheetFormatPr defaultColWidth="2.5" defaultRowHeight="15.75"/>
  <cols>
    <col min="1" max="1" width="2.5" style="10"/>
    <col min="2" max="3" width="2.5" style="10" customWidth="1"/>
    <col min="4" max="7" width="2.5" style="10"/>
    <col min="8" max="8" width="2.5" style="10" customWidth="1"/>
    <col min="9" max="21" width="2.5" style="10"/>
    <col min="22" max="22" width="2.5" style="10" customWidth="1"/>
    <col min="23" max="26" width="2.5" style="10"/>
    <col min="27" max="27" width="2.5" style="10" customWidth="1"/>
    <col min="28" max="30" width="2.5" style="10"/>
    <col min="31" max="31" width="9.25" style="10" bestFit="1" customWidth="1"/>
    <col min="32" max="32" width="2.5" style="10" customWidth="1"/>
    <col min="33" max="33" width="9.25" style="10" customWidth="1"/>
    <col min="34" max="34" width="2.5" style="10" customWidth="1"/>
    <col min="35" max="16384" width="2.5" style="10"/>
  </cols>
  <sheetData>
    <row r="1" spans="1:47">
      <c r="A1" s="119" t="s">
        <v>68</v>
      </c>
      <c r="B1" s="119"/>
      <c r="C1" s="119"/>
      <c r="D1" s="119"/>
      <c r="E1" s="59"/>
      <c r="AI1" s="120" t="e">
        <f>#REF!</f>
        <v>#REF!</v>
      </c>
      <c r="AJ1" s="120"/>
      <c r="AK1" s="120"/>
      <c r="AL1" s="120"/>
      <c r="AM1" s="120"/>
      <c r="AN1" s="120"/>
      <c r="AO1" s="120"/>
      <c r="AP1" s="120"/>
      <c r="AQ1" s="120"/>
      <c r="AR1" s="120"/>
      <c r="AS1" s="120"/>
      <c r="AT1" s="120"/>
      <c r="AU1" s="120"/>
    </row>
    <row r="2" spans="1:47">
      <c r="A2" s="121" t="s">
        <v>69</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row>
    <row r="3" spans="1:47" ht="16.5" thickBot="1">
      <c r="A3" s="300" t="s">
        <v>2</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row>
    <row r="4" spans="1:47">
      <c r="B4" s="122" t="s">
        <v>3</v>
      </c>
      <c r="C4" s="123"/>
      <c r="D4" s="123"/>
      <c r="E4" s="123"/>
      <c r="F4" s="123"/>
      <c r="G4" s="123"/>
      <c r="H4" s="123"/>
      <c r="I4" s="123"/>
      <c r="J4" s="123"/>
      <c r="K4" s="123"/>
      <c r="L4" s="123"/>
      <c r="M4" s="123"/>
      <c r="N4" s="123"/>
      <c r="O4" s="123"/>
      <c r="P4" s="123"/>
      <c r="Q4" s="123"/>
      <c r="R4" s="123"/>
      <c r="S4" s="123"/>
      <c r="T4" s="123"/>
      <c r="U4" s="123"/>
      <c r="V4" s="124"/>
      <c r="W4" s="125" t="s">
        <v>4</v>
      </c>
      <c r="X4" s="126"/>
      <c r="Y4" s="126"/>
      <c r="Z4" s="126"/>
      <c r="AA4" s="126"/>
      <c r="AB4" s="126"/>
      <c r="AC4" s="126"/>
      <c r="AD4" s="126"/>
      <c r="AE4" s="125" t="s">
        <v>5</v>
      </c>
      <c r="AF4" s="126"/>
      <c r="AG4" s="127"/>
      <c r="AH4" s="125" t="s">
        <v>6</v>
      </c>
      <c r="AI4" s="126"/>
      <c r="AJ4" s="126"/>
      <c r="AK4" s="126"/>
      <c r="AL4" s="126"/>
      <c r="AM4" s="126"/>
      <c r="AN4" s="126"/>
      <c r="AO4" s="126"/>
      <c r="AP4" s="126"/>
      <c r="AQ4" s="126"/>
      <c r="AR4" s="126"/>
      <c r="AS4" s="126"/>
      <c r="AT4" s="126"/>
      <c r="AU4" s="131"/>
    </row>
    <row r="5" spans="1:47">
      <c r="B5" s="133" t="s">
        <v>7</v>
      </c>
      <c r="C5" s="129"/>
      <c r="D5" s="129"/>
      <c r="E5" s="129"/>
      <c r="F5" s="129"/>
      <c r="G5" s="129"/>
      <c r="H5" s="129"/>
      <c r="I5" s="129"/>
      <c r="J5" s="129"/>
      <c r="K5" s="130"/>
      <c r="L5" s="128" t="s">
        <v>8</v>
      </c>
      <c r="M5" s="129"/>
      <c r="N5" s="129"/>
      <c r="O5" s="130"/>
      <c r="P5" s="128" t="s">
        <v>9</v>
      </c>
      <c r="Q5" s="129"/>
      <c r="R5" s="129"/>
      <c r="S5" s="129"/>
      <c r="T5" s="129"/>
      <c r="U5" s="129"/>
      <c r="V5" s="130"/>
      <c r="W5" s="150" t="s">
        <v>10</v>
      </c>
      <c r="X5" s="151"/>
      <c r="Y5" s="151"/>
      <c r="Z5" s="152"/>
      <c r="AA5" s="153" t="s">
        <v>11</v>
      </c>
      <c r="AB5" s="154"/>
      <c r="AC5" s="154"/>
      <c r="AD5" s="155"/>
      <c r="AE5" s="128"/>
      <c r="AF5" s="129"/>
      <c r="AG5" s="130"/>
      <c r="AH5" s="128"/>
      <c r="AI5" s="129"/>
      <c r="AJ5" s="129"/>
      <c r="AK5" s="129"/>
      <c r="AL5" s="129"/>
      <c r="AM5" s="129"/>
      <c r="AN5" s="129"/>
      <c r="AO5" s="129"/>
      <c r="AP5" s="129"/>
      <c r="AQ5" s="129"/>
      <c r="AR5" s="129"/>
      <c r="AS5" s="129"/>
      <c r="AT5" s="129"/>
      <c r="AU5" s="132"/>
    </row>
    <row r="6" spans="1:47">
      <c r="B6" s="156" t="s">
        <v>70</v>
      </c>
      <c r="C6" s="157"/>
      <c r="D6" s="157"/>
      <c r="E6" s="157"/>
      <c r="F6" s="157"/>
      <c r="G6" s="157"/>
      <c r="H6" s="157"/>
      <c r="I6" s="157"/>
      <c r="J6" s="157"/>
      <c r="K6" s="158"/>
      <c r="L6" s="159"/>
      <c r="M6" s="160"/>
      <c r="N6" s="160"/>
      <c r="O6" s="161"/>
      <c r="P6" s="162"/>
      <c r="Q6" s="163"/>
      <c r="R6" s="163"/>
      <c r="S6" s="163"/>
      <c r="U6" s="164"/>
      <c r="V6" s="165"/>
      <c r="W6" s="304"/>
      <c r="X6" s="305"/>
      <c r="Y6" s="305"/>
      <c r="Z6" s="306"/>
      <c r="AA6" s="11"/>
      <c r="AB6" s="12"/>
      <c r="AC6" s="12"/>
      <c r="AD6" s="13"/>
      <c r="AE6" s="52"/>
      <c r="AF6" s="80"/>
      <c r="AG6" s="53"/>
      <c r="AH6" s="134"/>
      <c r="AI6" s="135"/>
      <c r="AJ6" s="135"/>
      <c r="AK6" s="135"/>
      <c r="AL6" s="135"/>
      <c r="AM6" s="135"/>
      <c r="AN6" s="135"/>
      <c r="AO6" s="135"/>
      <c r="AP6" s="135"/>
      <c r="AQ6" s="135"/>
      <c r="AR6" s="135"/>
      <c r="AS6" s="135"/>
      <c r="AT6" s="135"/>
      <c r="AU6" s="136"/>
    </row>
    <row r="7" spans="1:47">
      <c r="B7" s="14"/>
      <c r="C7" s="183" t="e">
        <f>IF(#REF!="","",#REF!)</f>
        <v>#REF!</v>
      </c>
      <c r="D7" s="183"/>
      <c r="E7" s="183"/>
      <c r="F7" s="183"/>
      <c r="G7" s="183"/>
      <c r="H7" s="183"/>
      <c r="I7" s="183"/>
      <c r="J7" s="183"/>
      <c r="K7" s="301"/>
      <c r="L7" s="139" t="e">
        <f>P7*U7</f>
        <v>#REF!</v>
      </c>
      <c r="M7" s="140"/>
      <c r="N7" s="140"/>
      <c r="O7" s="141"/>
      <c r="P7" s="142" t="e">
        <f>IF(#REF!="",0,50000)</f>
        <v>#REF!</v>
      </c>
      <c r="Q7" s="143"/>
      <c r="R7" s="143"/>
      <c r="S7" s="143"/>
      <c r="T7" s="23" t="e">
        <f>IF(#REF!="","","×")</f>
        <v>#REF!</v>
      </c>
      <c r="U7" s="302" t="e">
        <f>IF(#REF!="",0,#REF!)</f>
        <v>#REF!</v>
      </c>
      <c r="V7" s="303"/>
      <c r="W7" s="142" t="e">
        <f>L7</f>
        <v>#REF!</v>
      </c>
      <c r="X7" s="143"/>
      <c r="Y7" s="143"/>
      <c r="Z7" s="144"/>
      <c r="AA7" s="27"/>
      <c r="AD7" s="28"/>
      <c r="AE7" s="100" t="e">
        <f>IF(#REF!="","",#REF!)</f>
        <v>#REF!</v>
      </c>
      <c r="AF7" s="60" t="e">
        <f>IF(#REF!="","","～")</f>
        <v>#REF!</v>
      </c>
      <c r="AG7" s="101" t="e">
        <f>IF(#REF!="","","令和6年3月")</f>
        <v>#REF!</v>
      </c>
      <c r="AH7" s="182" t="e">
        <f>IF(#REF!="","","別紙「出張等計画書のとおり」")</f>
        <v>#REF!</v>
      </c>
      <c r="AI7" s="183"/>
      <c r="AJ7" s="183"/>
      <c r="AK7" s="183"/>
      <c r="AL7" s="183"/>
      <c r="AM7" s="183"/>
      <c r="AN7" s="183"/>
      <c r="AO7" s="183"/>
      <c r="AP7" s="183"/>
      <c r="AQ7" s="183"/>
      <c r="AR7" s="183"/>
      <c r="AS7" s="183"/>
      <c r="AT7" s="183"/>
      <c r="AU7" s="184"/>
    </row>
    <row r="8" spans="1:47">
      <c r="B8" s="14"/>
      <c r="C8" s="183" t="e">
        <f>IF(#REF!="","",#REF!)</f>
        <v>#REF!</v>
      </c>
      <c r="D8" s="183"/>
      <c r="E8" s="183"/>
      <c r="F8" s="183"/>
      <c r="G8" s="183"/>
      <c r="H8" s="183"/>
      <c r="I8" s="183"/>
      <c r="J8" s="183"/>
      <c r="K8" s="301"/>
      <c r="L8" s="139" t="e">
        <f>P8*U8</f>
        <v>#REF!</v>
      </c>
      <c r="M8" s="140"/>
      <c r="N8" s="140"/>
      <c r="O8" s="141"/>
      <c r="P8" s="142" t="e">
        <f>IF(#REF!="",0,50000)</f>
        <v>#REF!</v>
      </c>
      <c r="Q8" s="143"/>
      <c r="R8" s="143"/>
      <c r="S8" s="143"/>
      <c r="T8" s="23" t="e">
        <f>IF(#REF!="","","×")</f>
        <v>#REF!</v>
      </c>
      <c r="U8" s="302" t="e">
        <f>IF(#REF!="",0,#REF!)</f>
        <v>#REF!</v>
      </c>
      <c r="V8" s="303"/>
      <c r="W8" s="142" t="e">
        <f>L8</f>
        <v>#REF!</v>
      </c>
      <c r="X8" s="143"/>
      <c r="Y8" s="143"/>
      <c r="Z8" s="144"/>
      <c r="AA8" s="27"/>
      <c r="AD8" s="28"/>
      <c r="AE8" s="100" t="e">
        <f>IF(#REF!="","",#REF!)</f>
        <v>#REF!</v>
      </c>
      <c r="AF8" s="60" t="e">
        <f>IF(#REF!="","","～")</f>
        <v>#REF!</v>
      </c>
      <c r="AG8" s="101" t="e">
        <f>IF(#REF!="","","令和6年3月")</f>
        <v>#REF!</v>
      </c>
      <c r="AH8" s="182" t="e">
        <f>IF(#REF!="","","別紙「出張等計画書のとおり」")</f>
        <v>#REF!</v>
      </c>
      <c r="AI8" s="183"/>
      <c r="AJ8" s="183"/>
      <c r="AK8" s="183"/>
      <c r="AL8" s="183"/>
      <c r="AM8" s="183"/>
      <c r="AN8" s="183"/>
      <c r="AO8" s="183"/>
      <c r="AP8" s="183"/>
      <c r="AQ8" s="183"/>
      <c r="AR8" s="183"/>
      <c r="AS8" s="183"/>
      <c r="AT8" s="183"/>
      <c r="AU8" s="184"/>
    </row>
    <row r="9" spans="1:47">
      <c r="B9" s="14"/>
      <c r="C9" s="183" t="e">
        <f>IF(#REF!="","",#REF!)</f>
        <v>#REF!</v>
      </c>
      <c r="D9" s="183"/>
      <c r="E9" s="183"/>
      <c r="F9" s="183"/>
      <c r="G9" s="183"/>
      <c r="H9" s="183"/>
      <c r="I9" s="183"/>
      <c r="J9" s="183"/>
      <c r="K9" s="301"/>
      <c r="L9" s="139" t="e">
        <f t="shared" ref="L9:L11" si="0">P9*U9</f>
        <v>#REF!</v>
      </c>
      <c r="M9" s="140"/>
      <c r="N9" s="140"/>
      <c r="O9" s="141"/>
      <c r="P9" s="142" t="e">
        <f>IF(#REF!="",0,50000)</f>
        <v>#REF!</v>
      </c>
      <c r="Q9" s="143"/>
      <c r="R9" s="143"/>
      <c r="S9" s="143"/>
      <c r="T9" s="23" t="e">
        <f>IF(#REF!="","","×")</f>
        <v>#REF!</v>
      </c>
      <c r="U9" s="302" t="e">
        <f>IF(#REF!="",0,#REF!)</f>
        <v>#REF!</v>
      </c>
      <c r="V9" s="303"/>
      <c r="W9" s="142" t="e">
        <f t="shared" ref="W9:W11" si="1">L9</f>
        <v>#REF!</v>
      </c>
      <c r="X9" s="143"/>
      <c r="Y9" s="143"/>
      <c r="Z9" s="144"/>
      <c r="AA9" s="27"/>
      <c r="AD9" s="28"/>
      <c r="AE9" s="100" t="e">
        <f>IF(#REF!="","",#REF!)</f>
        <v>#REF!</v>
      </c>
      <c r="AF9" s="60" t="e">
        <f>IF(#REF!="","","～")</f>
        <v>#REF!</v>
      </c>
      <c r="AG9" s="101" t="e">
        <f>IF(#REF!="","","令和6年3月")</f>
        <v>#REF!</v>
      </c>
      <c r="AH9" s="182" t="e">
        <f>IF(#REF!="","","別紙「出張等計画書のとおり」")</f>
        <v>#REF!</v>
      </c>
      <c r="AI9" s="183"/>
      <c r="AJ9" s="183"/>
      <c r="AK9" s="183"/>
      <c r="AL9" s="183"/>
      <c r="AM9" s="183"/>
      <c r="AN9" s="183"/>
      <c r="AO9" s="183"/>
      <c r="AP9" s="183"/>
      <c r="AQ9" s="183"/>
      <c r="AR9" s="183"/>
      <c r="AS9" s="183"/>
      <c r="AT9" s="183"/>
      <c r="AU9" s="184"/>
    </row>
    <row r="10" spans="1:47">
      <c r="B10" s="14"/>
      <c r="C10" s="183" t="e">
        <f>IF(#REF!="","",#REF!)</f>
        <v>#REF!</v>
      </c>
      <c r="D10" s="183"/>
      <c r="E10" s="183"/>
      <c r="F10" s="183"/>
      <c r="G10" s="183"/>
      <c r="H10" s="183"/>
      <c r="I10" s="183"/>
      <c r="J10" s="183"/>
      <c r="K10" s="301"/>
      <c r="L10" s="139" t="e">
        <f t="shared" si="0"/>
        <v>#REF!</v>
      </c>
      <c r="M10" s="140"/>
      <c r="N10" s="140"/>
      <c r="O10" s="141"/>
      <c r="P10" s="142" t="e">
        <f>IF(#REF!="",0,50000)</f>
        <v>#REF!</v>
      </c>
      <c r="Q10" s="143"/>
      <c r="R10" s="143"/>
      <c r="S10" s="143"/>
      <c r="T10" s="23" t="e">
        <f>IF(#REF!="","","×")</f>
        <v>#REF!</v>
      </c>
      <c r="U10" s="302" t="e">
        <f>IF(#REF!="",0,#REF!)</f>
        <v>#REF!</v>
      </c>
      <c r="V10" s="303"/>
      <c r="W10" s="142" t="e">
        <f t="shared" si="1"/>
        <v>#REF!</v>
      </c>
      <c r="X10" s="143"/>
      <c r="Y10" s="143"/>
      <c r="Z10" s="144"/>
      <c r="AA10" s="27"/>
      <c r="AD10" s="28"/>
      <c r="AE10" s="100" t="e">
        <f>IF(#REF!="","",#REF!)</f>
        <v>#REF!</v>
      </c>
      <c r="AF10" s="60" t="e">
        <f>IF(#REF!="","","～")</f>
        <v>#REF!</v>
      </c>
      <c r="AG10" s="101" t="e">
        <f>IF(#REF!="","","令和6年3月")</f>
        <v>#REF!</v>
      </c>
      <c r="AH10" s="182" t="e">
        <f>IF(#REF!="","","別紙「出張等計画書のとおり」")</f>
        <v>#REF!</v>
      </c>
      <c r="AI10" s="183"/>
      <c r="AJ10" s="183"/>
      <c r="AK10" s="183"/>
      <c r="AL10" s="183"/>
      <c r="AM10" s="183"/>
      <c r="AN10" s="183"/>
      <c r="AO10" s="183"/>
      <c r="AP10" s="183"/>
      <c r="AQ10" s="183"/>
      <c r="AR10" s="183"/>
      <c r="AS10" s="183"/>
      <c r="AT10" s="183"/>
      <c r="AU10" s="184"/>
    </row>
    <row r="11" spans="1:47">
      <c r="B11" s="14"/>
      <c r="C11" s="183" t="e">
        <f>IF(#REF!="","",#REF!)</f>
        <v>#REF!</v>
      </c>
      <c r="D11" s="183"/>
      <c r="E11" s="183"/>
      <c r="F11" s="183"/>
      <c r="G11" s="183"/>
      <c r="H11" s="183"/>
      <c r="I11" s="183"/>
      <c r="J11" s="183"/>
      <c r="K11" s="301"/>
      <c r="L11" s="139" t="e">
        <f t="shared" si="0"/>
        <v>#REF!</v>
      </c>
      <c r="M11" s="140"/>
      <c r="N11" s="140"/>
      <c r="O11" s="141"/>
      <c r="P11" s="142" t="e">
        <f>IF(#REF!="",0,50000)</f>
        <v>#REF!</v>
      </c>
      <c r="Q11" s="143"/>
      <c r="R11" s="143"/>
      <c r="S11" s="143"/>
      <c r="T11" s="23" t="e">
        <f>IF(#REF!="","","×")</f>
        <v>#REF!</v>
      </c>
      <c r="U11" s="302" t="e">
        <f>IF(#REF!="",0,#REF!)</f>
        <v>#REF!</v>
      </c>
      <c r="V11" s="303"/>
      <c r="W11" s="142" t="e">
        <f t="shared" si="1"/>
        <v>#REF!</v>
      </c>
      <c r="X11" s="143"/>
      <c r="Y11" s="143"/>
      <c r="Z11" s="144"/>
      <c r="AA11" s="27"/>
      <c r="AD11" s="28"/>
      <c r="AE11" s="100" t="e">
        <f>IF(#REF!="","",#REF!)</f>
        <v>#REF!</v>
      </c>
      <c r="AF11" s="60" t="e">
        <f>IF(#REF!="","","～")</f>
        <v>#REF!</v>
      </c>
      <c r="AG11" s="101" t="e">
        <f>IF(#REF!="","","令和6年3月")</f>
        <v>#REF!</v>
      </c>
      <c r="AH11" s="182" t="e">
        <f>IF(#REF!="","","別紙「出張等計画書のとおり」")</f>
        <v>#REF!</v>
      </c>
      <c r="AI11" s="183"/>
      <c r="AJ11" s="183"/>
      <c r="AK11" s="183"/>
      <c r="AL11" s="183"/>
      <c r="AM11" s="183"/>
      <c r="AN11" s="183"/>
      <c r="AO11" s="183"/>
      <c r="AP11" s="183"/>
      <c r="AQ11" s="183"/>
      <c r="AR11" s="183"/>
      <c r="AS11" s="183"/>
      <c r="AT11" s="183"/>
      <c r="AU11" s="184"/>
    </row>
    <row r="12" spans="1:47" ht="16.5" thickBot="1">
      <c r="B12" s="14"/>
      <c r="C12" s="1"/>
      <c r="D12" s="1"/>
      <c r="E12" s="1"/>
      <c r="F12" s="1"/>
      <c r="G12" s="1"/>
      <c r="H12" s="1"/>
      <c r="I12" s="1"/>
      <c r="J12" s="1"/>
      <c r="K12" s="18"/>
      <c r="L12" s="19"/>
      <c r="M12" s="2"/>
      <c r="N12" s="2"/>
      <c r="O12" s="20"/>
      <c r="P12" s="21"/>
      <c r="Q12" s="22"/>
      <c r="R12" s="22"/>
      <c r="S12" s="22"/>
      <c r="T12" s="23"/>
      <c r="U12" s="24"/>
      <c r="V12" s="25"/>
      <c r="W12" s="21"/>
      <c r="X12" s="22"/>
      <c r="Y12" s="22"/>
      <c r="Z12" s="26"/>
      <c r="AA12" s="27"/>
      <c r="AD12" s="28"/>
      <c r="AE12" s="100"/>
      <c r="AF12" s="60"/>
      <c r="AG12" s="35"/>
      <c r="AH12" s="29"/>
      <c r="AI12" s="30"/>
      <c r="AJ12" s="30"/>
      <c r="AK12" s="30"/>
      <c r="AL12" s="30"/>
      <c r="AM12" s="30"/>
      <c r="AN12" s="30"/>
      <c r="AO12" s="30"/>
      <c r="AP12" s="30"/>
      <c r="AQ12" s="30"/>
      <c r="AR12" s="30"/>
      <c r="AS12" s="30"/>
      <c r="AT12" s="30"/>
      <c r="AU12" s="31"/>
    </row>
    <row r="13" spans="1:47" ht="19.5" thickTop="1" thickBot="1">
      <c r="B13" s="190" t="s">
        <v>20</v>
      </c>
      <c r="C13" s="191"/>
      <c r="D13" s="191"/>
      <c r="E13" s="191"/>
      <c r="F13" s="191"/>
      <c r="G13" s="191"/>
      <c r="H13" s="191"/>
      <c r="I13" s="191"/>
      <c r="J13" s="191"/>
      <c r="K13" s="192"/>
      <c r="L13" s="313" t="e">
        <f>SUM(L7:O12)</f>
        <v>#REF!</v>
      </c>
      <c r="M13" s="314"/>
      <c r="N13" s="314"/>
      <c r="O13" s="315"/>
      <c r="P13" s="196"/>
      <c r="Q13" s="197"/>
      <c r="R13" s="197"/>
      <c r="S13" s="197"/>
      <c r="T13" s="197"/>
      <c r="U13" s="197"/>
      <c r="V13" s="198"/>
      <c r="W13" s="199" t="e">
        <f>IF(SUM(W6:Z12)&gt;1000000,1000000,SUM(W6:Z12))</f>
        <v>#REF!</v>
      </c>
      <c r="X13" s="200"/>
      <c r="Y13" s="200"/>
      <c r="Z13" s="201"/>
      <c r="AA13" s="316">
        <f>SUM(AA6:AD12)</f>
        <v>0</v>
      </c>
      <c r="AB13" s="317"/>
      <c r="AC13" s="317"/>
      <c r="AD13" s="206"/>
      <c r="AE13" s="79"/>
      <c r="AF13" s="51"/>
      <c r="AG13" s="36"/>
      <c r="AH13" s="207"/>
      <c r="AI13" s="208"/>
      <c r="AJ13" s="208"/>
      <c r="AK13" s="208"/>
      <c r="AL13" s="208"/>
      <c r="AM13" s="208"/>
      <c r="AN13" s="208"/>
      <c r="AO13" s="208"/>
      <c r="AP13" s="208"/>
      <c r="AQ13" s="208"/>
      <c r="AR13" s="208"/>
      <c r="AS13" s="208"/>
      <c r="AT13" s="208"/>
      <c r="AU13" s="209"/>
    </row>
    <row r="14" spans="1:47">
      <c r="B14" s="14"/>
      <c r="C14" s="32"/>
      <c r="D14" s="32"/>
      <c r="E14" s="32"/>
      <c r="F14" s="32"/>
      <c r="G14" s="32"/>
      <c r="H14" s="32"/>
      <c r="I14" s="32"/>
      <c r="J14" s="32"/>
      <c r="K14" s="33"/>
      <c r="L14" s="19"/>
      <c r="M14" s="2"/>
      <c r="N14" s="2"/>
      <c r="O14" s="20"/>
      <c r="P14" s="21"/>
      <c r="Q14" s="22"/>
      <c r="R14" s="22"/>
      <c r="S14" s="22"/>
      <c r="T14" s="23"/>
      <c r="U14" s="24"/>
      <c r="V14" s="25"/>
      <c r="W14" s="21"/>
      <c r="X14" s="22"/>
      <c r="Y14" s="22"/>
      <c r="Z14" s="26"/>
      <c r="AA14" s="27"/>
      <c r="AD14" s="28"/>
      <c r="AE14" s="34"/>
      <c r="AF14" s="50"/>
      <c r="AG14" s="101"/>
      <c r="AH14" s="29"/>
      <c r="AI14" s="30"/>
      <c r="AJ14" s="30"/>
      <c r="AK14" s="30"/>
      <c r="AL14" s="30"/>
      <c r="AM14" s="30"/>
      <c r="AN14" s="30"/>
      <c r="AO14" s="30"/>
      <c r="AP14" s="30"/>
      <c r="AQ14" s="30"/>
      <c r="AR14" s="30"/>
      <c r="AS14" s="30"/>
      <c r="AT14" s="30"/>
      <c r="AU14" s="31"/>
    </row>
    <row r="15" spans="1:47">
      <c r="B15" s="307" t="s">
        <v>71</v>
      </c>
      <c r="C15" s="308"/>
      <c r="D15" s="308"/>
      <c r="E15" s="308"/>
      <c r="F15" s="308"/>
      <c r="G15" s="308"/>
      <c r="H15" s="308"/>
      <c r="I15" s="308"/>
      <c r="J15" s="308"/>
      <c r="K15" s="309"/>
      <c r="L15" s="19"/>
      <c r="M15" s="2"/>
      <c r="N15" s="2"/>
      <c r="O15" s="20"/>
      <c r="P15" s="21"/>
      <c r="Q15" s="22"/>
      <c r="R15" s="22"/>
      <c r="S15" s="22"/>
      <c r="T15" s="23"/>
      <c r="U15" s="24"/>
      <c r="V15" s="25"/>
      <c r="W15" s="21"/>
      <c r="X15" s="22"/>
      <c r="Y15" s="22"/>
      <c r="Z15" s="26"/>
      <c r="AA15" s="27"/>
      <c r="AD15" s="28"/>
      <c r="AE15" s="100"/>
      <c r="AF15" s="50"/>
      <c r="AG15" s="101"/>
      <c r="AH15" s="27"/>
    </row>
    <row r="16" spans="1:47">
      <c r="B16" s="310" t="s">
        <v>72</v>
      </c>
      <c r="C16" s="311"/>
      <c r="D16" s="311"/>
      <c r="E16" s="311"/>
      <c r="F16" s="311"/>
      <c r="G16" s="311"/>
      <c r="H16" s="311"/>
      <c r="I16" s="311"/>
      <c r="J16" s="311"/>
      <c r="K16" s="312"/>
      <c r="L16" s="19"/>
      <c r="M16" s="2"/>
      <c r="N16" s="2"/>
      <c r="O16" s="20"/>
      <c r="P16" s="21"/>
      <c r="Q16" s="22"/>
      <c r="R16" s="22"/>
      <c r="S16" s="22"/>
      <c r="T16" s="23"/>
      <c r="U16" s="24"/>
      <c r="V16" s="25"/>
      <c r="W16" s="21"/>
      <c r="X16" s="22"/>
      <c r="Y16" s="22"/>
      <c r="Z16" s="26"/>
      <c r="AA16" s="27"/>
      <c r="AD16" s="28"/>
      <c r="AE16" s="100"/>
      <c r="AF16" s="50"/>
      <c r="AG16" s="101"/>
      <c r="AH16" s="27"/>
    </row>
    <row r="17" spans="2:66">
      <c r="B17" s="14"/>
      <c r="C17" s="311" t="s">
        <v>73</v>
      </c>
      <c r="D17" s="311"/>
      <c r="E17" s="311"/>
      <c r="F17" s="311"/>
      <c r="G17" s="311"/>
      <c r="H17" s="311"/>
      <c r="I17" s="311"/>
      <c r="J17" s="311"/>
      <c r="K17" s="312"/>
      <c r="L17" s="19"/>
      <c r="M17" s="2"/>
      <c r="N17" s="2"/>
      <c r="O17" s="20"/>
      <c r="P17" s="21"/>
      <c r="Q17" s="22"/>
      <c r="R17" s="22"/>
      <c r="S17" s="22"/>
      <c r="T17" s="23"/>
      <c r="U17" s="24"/>
      <c r="V17" s="25"/>
      <c r="W17" s="185" t="e">
        <f>SUM(W18:Z19)</f>
        <v>#REF!</v>
      </c>
      <c r="X17" s="186"/>
      <c r="Y17" s="186"/>
      <c r="Z17" s="187"/>
      <c r="AA17" s="27"/>
      <c r="AD17" s="28"/>
      <c r="AE17" s="100"/>
      <c r="AF17" s="50"/>
      <c r="AG17" s="101"/>
      <c r="AH17" s="176" t="s">
        <v>74</v>
      </c>
      <c r="AI17" s="177"/>
      <c r="AJ17" s="177"/>
      <c r="AK17" s="177"/>
      <c r="AL17" s="177"/>
      <c r="AM17" s="177"/>
      <c r="AN17" s="177"/>
      <c r="AO17" s="177"/>
      <c r="AP17" s="177"/>
      <c r="AQ17" s="177"/>
      <c r="AR17" s="177"/>
      <c r="AS17" s="177"/>
      <c r="AT17" s="177"/>
      <c r="AU17" s="177"/>
      <c r="BA17" s="177"/>
      <c r="BB17" s="177"/>
      <c r="BC17" s="177"/>
      <c r="BD17" s="177"/>
      <c r="BE17" s="177"/>
      <c r="BF17" s="177"/>
      <c r="BG17" s="177"/>
      <c r="BH17" s="177"/>
      <c r="BI17" s="177"/>
      <c r="BJ17" s="177"/>
      <c r="BK17" s="177"/>
      <c r="BL17" s="177"/>
      <c r="BM17" s="177"/>
      <c r="BN17" s="177"/>
    </row>
    <row r="18" spans="2:66">
      <c r="B18" s="14"/>
      <c r="C18" s="515" t="e">
        <f>IF(#REF!="","",#REF!)</f>
        <v>#REF!</v>
      </c>
      <c r="D18" s="515"/>
      <c r="E18" s="515"/>
      <c r="F18" s="515"/>
      <c r="G18" s="515"/>
      <c r="H18" s="515"/>
      <c r="I18" s="515"/>
      <c r="J18" s="515"/>
      <c r="K18" s="516"/>
      <c r="L18" s="139" t="e">
        <f>IF(#REF!="","",#REF!)</f>
        <v>#REF!</v>
      </c>
      <c r="M18" s="140"/>
      <c r="N18" s="140"/>
      <c r="O18" s="141"/>
      <c r="P18" s="139" t="e">
        <f>IF(#REF!="","",#REF!)</f>
        <v>#REF!</v>
      </c>
      <c r="Q18" s="140"/>
      <c r="R18" s="140"/>
      <c r="S18" s="140"/>
      <c r="T18" s="63" t="e">
        <f>IF(#REF!="","","-")</f>
        <v>#REF!</v>
      </c>
      <c r="U18" s="143" t="e">
        <f>IF(#REF!="","",#REF!)</f>
        <v>#REF!</v>
      </c>
      <c r="V18" s="144"/>
      <c r="W18" s="142" t="e">
        <f>IF(#REF!="","",#REF!)</f>
        <v>#REF!</v>
      </c>
      <c r="X18" s="143"/>
      <c r="Y18" s="143"/>
      <c r="Z18" s="144"/>
      <c r="AA18" s="142" t="e">
        <f>IF(#REF!="","",#REF!)</f>
        <v>#REF!</v>
      </c>
      <c r="AB18" s="143"/>
      <c r="AC18" s="143"/>
      <c r="AD18" s="144"/>
      <c r="AE18" s="100" t="e">
        <f>IF(#REF!="","",#REF!)</f>
        <v>#REF!</v>
      </c>
      <c r="AF18" s="50" t="e">
        <f>IF(#REF!="","","～")</f>
        <v>#REF!</v>
      </c>
      <c r="AG18" s="101" t="e">
        <f>IF(#REF!="","",#REF!)</f>
        <v>#REF!</v>
      </c>
      <c r="AH18" s="182" t="e">
        <f>IF(#REF!="","",#REF!)</f>
        <v>#REF!</v>
      </c>
      <c r="AI18" s="183"/>
      <c r="AJ18" s="183"/>
      <c r="AK18" s="183"/>
      <c r="AL18" s="183"/>
      <c r="AM18" s="183" t="e">
        <f>IF(#REF!="","",#REF!)</f>
        <v>#REF!</v>
      </c>
      <c r="AN18" s="183"/>
      <c r="AO18" s="183"/>
      <c r="AP18" s="183"/>
      <c r="AQ18" s="183"/>
      <c r="AR18" s="183"/>
      <c r="AS18" s="183"/>
      <c r="AT18" s="183"/>
      <c r="AU18" s="183"/>
    </row>
    <row r="19" spans="2:66">
      <c r="B19" s="14"/>
      <c r="C19" s="515" t="e">
        <f>IF(#REF!="","",#REF!)</f>
        <v>#REF!</v>
      </c>
      <c r="D19" s="515"/>
      <c r="E19" s="515"/>
      <c r="F19" s="515"/>
      <c r="G19" s="515"/>
      <c r="H19" s="515"/>
      <c r="I19" s="515"/>
      <c r="J19" s="515"/>
      <c r="K19" s="516"/>
      <c r="L19" s="139" t="e">
        <f>IF(#REF!="","",#REF!)</f>
        <v>#REF!</v>
      </c>
      <c r="M19" s="140"/>
      <c r="N19" s="140"/>
      <c r="O19" s="141"/>
      <c r="P19" s="139" t="e">
        <f>IF(#REF!="","",#REF!)</f>
        <v>#REF!</v>
      </c>
      <c r="Q19" s="140"/>
      <c r="R19" s="140"/>
      <c r="S19" s="140"/>
      <c r="T19" s="63" t="e">
        <f>IF(#REF!="","","-")</f>
        <v>#REF!</v>
      </c>
      <c r="U19" s="143" t="e">
        <f>IF(#REF!="","",#REF!)</f>
        <v>#REF!</v>
      </c>
      <c r="V19" s="144"/>
      <c r="W19" s="142" t="e">
        <f>IF(#REF!="","",#REF!)</f>
        <v>#REF!</v>
      </c>
      <c r="X19" s="143"/>
      <c r="Y19" s="143"/>
      <c r="Z19" s="144"/>
      <c r="AA19" s="142" t="e">
        <f>IF(#REF!="","",#REF!)</f>
        <v>#REF!</v>
      </c>
      <c r="AB19" s="143"/>
      <c r="AC19" s="143"/>
      <c r="AD19" s="144"/>
      <c r="AE19" s="100" t="e">
        <f>IF(#REF!="","",#REF!)</f>
        <v>#REF!</v>
      </c>
      <c r="AF19" s="50" t="e">
        <f>IF(#REF!="","","～")</f>
        <v>#REF!</v>
      </c>
      <c r="AG19" s="101" t="e">
        <f>IF(#REF!="","",#REF!)</f>
        <v>#REF!</v>
      </c>
      <c r="AH19" s="182" t="e">
        <f>IF(#REF!="","",#REF!)</f>
        <v>#REF!</v>
      </c>
      <c r="AI19" s="183"/>
      <c r="AJ19" s="183"/>
      <c r="AK19" s="183"/>
      <c r="AL19" s="183"/>
      <c r="AM19" s="183" t="e">
        <f>IF(#REF!="","",#REF!)</f>
        <v>#REF!</v>
      </c>
      <c r="AN19" s="183"/>
      <c r="AO19" s="183"/>
      <c r="AP19" s="183"/>
      <c r="AQ19" s="183"/>
      <c r="AR19" s="183"/>
      <c r="AS19" s="183"/>
      <c r="AT19" s="183"/>
      <c r="AU19" s="183"/>
    </row>
    <row r="20" spans="2:66">
      <c r="B20" s="14"/>
      <c r="C20" s="32"/>
      <c r="D20" s="32"/>
      <c r="E20" s="32"/>
      <c r="F20" s="32"/>
      <c r="G20" s="32"/>
      <c r="H20" s="32"/>
      <c r="I20" s="32"/>
      <c r="J20" s="32"/>
      <c r="K20" s="33"/>
      <c r="L20" s="64"/>
      <c r="M20" s="65"/>
      <c r="N20" s="65"/>
      <c r="O20" s="66"/>
      <c r="P20" s="67"/>
      <c r="Q20" s="63"/>
      <c r="R20" s="63"/>
      <c r="S20" s="63"/>
      <c r="T20" s="63"/>
      <c r="U20" s="63"/>
      <c r="V20" s="68"/>
      <c r="W20" s="67"/>
      <c r="X20" s="63"/>
      <c r="Y20" s="63"/>
      <c r="Z20" s="68"/>
      <c r="AA20" s="56"/>
      <c r="AB20" s="57"/>
      <c r="AC20" s="57"/>
      <c r="AD20" s="58"/>
      <c r="AE20" s="100"/>
      <c r="AF20" s="50"/>
      <c r="AG20" s="101"/>
      <c r="AH20" s="46"/>
      <c r="AI20" s="81"/>
      <c r="AJ20" s="81"/>
      <c r="AK20" s="81"/>
      <c r="AL20" s="81"/>
      <c r="AM20" s="81"/>
      <c r="AN20" s="81"/>
      <c r="AO20" s="81"/>
      <c r="AP20" s="81"/>
      <c r="AQ20" s="81"/>
      <c r="AR20" s="81"/>
      <c r="AS20" s="81"/>
      <c r="AT20" s="81"/>
      <c r="AU20" s="81"/>
    </row>
    <row r="21" spans="2:66">
      <c r="B21" s="14"/>
      <c r="C21" s="311" t="s">
        <v>75</v>
      </c>
      <c r="D21" s="311"/>
      <c r="E21" s="311"/>
      <c r="F21" s="311"/>
      <c r="G21" s="311"/>
      <c r="H21" s="311"/>
      <c r="I21" s="311"/>
      <c r="J21" s="311"/>
      <c r="K21" s="312"/>
      <c r="L21" s="69"/>
      <c r="M21" s="70"/>
      <c r="N21" s="70"/>
      <c r="O21" s="71"/>
      <c r="P21" s="72"/>
      <c r="Q21" s="73"/>
      <c r="R21" s="73"/>
      <c r="S21" s="73"/>
      <c r="T21" s="63"/>
      <c r="U21" s="73"/>
      <c r="V21" s="74"/>
      <c r="W21" s="185" t="e">
        <f>SUM(W22:Z23)</f>
        <v>#REF!</v>
      </c>
      <c r="X21" s="186"/>
      <c r="Y21" s="186"/>
      <c r="Z21" s="187"/>
      <c r="AA21" s="56"/>
      <c r="AB21" s="57"/>
      <c r="AC21" s="57"/>
      <c r="AD21" s="58"/>
      <c r="AE21" s="102"/>
      <c r="AF21" s="54"/>
      <c r="AG21" s="103"/>
      <c r="AH21" s="176" t="s">
        <v>74</v>
      </c>
      <c r="AI21" s="177"/>
      <c r="AJ21" s="177"/>
      <c r="AK21" s="177"/>
      <c r="AL21" s="177"/>
      <c r="AM21" s="177"/>
      <c r="AN21" s="177"/>
      <c r="AO21" s="177"/>
      <c r="AP21" s="177"/>
      <c r="AQ21" s="177"/>
      <c r="AR21" s="177"/>
      <c r="AS21" s="177"/>
      <c r="AT21" s="177"/>
      <c r="AU21" s="177"/>
    </row>
    <row r="22" spans="2:66">
      <c r="B22" s="14"/>
      <c r="C22" s="515" t="e">
        <f>IF(#REF!="","",#REF!)</f>
        <v>#REF!</v>
      </c>
      <c r="D22" s="515"/>
      <c r="E22" s="515"/>
      <c r="F22" s="515"/>
      <c r="G22" s="515"/>
      <c r="H22" s="515"/>
      <c r="I22" s="515"/>
      <c r="J22" s="515"/>
      <c r="K22" s="516"/>
      <c r="L22" s="139" t="e">
        <f>IF(#REF!="","",#REF!)</f>
        <v>#REF!</v>
      </c>
      <c r="M22" s="140"/>
      <c r="N22" s="140"/>
      <c r="O22" s="141"/>
      <c r="P22" s="142" t="e">
        <f>IF(#REF!="","",#REF!)</f>
        <v>#REF!</v>
      </c>
      <c r="Q22" s="143"/>
      <c r="R22" s="143"/>
      <c r="S22" s="143"/>
      <c r="T22" s="63" t="e">
        <f>IF(#REF!="","","-")</f>
        <v>#REF!</v>
      </c>
      <c r="U22" s="143" t="e">
        <f>IF(#REF!="","",#REF!)</f>
        <v>#REF!</v>
      </c>
      <c r="V22" s="144"/>
      <c r="W22" s="142" t="e">
        <f>IF(#REF!="","",#REF!)</f>
        <v>#REF!</v>
      </c>
      <c r="X22" s="143"/>
      <c r="Y22" s="143"/>
      <c r="Z22" s="144"/>
      <c r="AA22" s="145" t="e">
        <f>IF(#REF!="","",#REF!)</f>
        <v>#REF!</v>
      </c>
      <c r="AB22" s="146"/>
      <c r="AC22" s="146"/>
      <c r="AD22" s="147"/>
      <c r="AE22" s="100" t="e">
        <f>IF(#REF!="","",#REF!)</f>
        <v>#REF!</v>
      </c>
      <c r="AF22" s="60" t="e">
        <f>IF(#REF!="","","～")</f>
        <v>#REF!</v>
      </c>
      <c r="AG22" s="101" t="e">
        <f>IF(#REF!="","",#REF!)</f>
        <v>#REF!</v>
      </c>
      <c r="AH22" s="182" t="e">
        <f>IF(#REF!="","",#REF!)</f>
        <v>#REF!</v>
      </c>
      <c r="AI22" s="183"/>
      <c r="AJ22" s="183"/>
      <c r="AK22" s="183"/>
      <c r="AL22" s="183"/>
      <c r="AM22" s="183" t="e">
        <f>IF(#REF!="","",#REF!)</f>
        <v>#REF!</v>
      </c>
      <c r="AN22" s="183"/>
      <c r="AO22" s="183"/>
      <c r="AP22" s="183"/>
      <c r="AQ22" s="183"/>
      <c r="AR22" s="183"/>
      <c r="AS22" s="183"/>
      <c r="AT22" s="183"/>
      <c r="AU22" s="183"/>
    </row>
    <row r="23" spans="2:66">
      <c r="B23" s="14"/>
      <c r="C23" s="515" t="e">
        <f>IF(#REF!="","",#REF!)</f>
        <v>#REF!</v>
      </c>
      <c r="D23" s="515"/>
      <c r="E23" s="515"/>
      <c r="F23" s="515"/>
      <c r="G23" s="515"/>
      <c r="H23" s="515"/>
      <c r="I23" s="515"/>
      <c r="J23" s="515"/>
      <c r="K23" s="516"/>
      <c r="L23" s="139" t="e">
        <f>IF(#REF!="","",#REF!)</f>
        <v>#REF!</v>
      </c>
      <c r="M23" s="140"/>
      <c r="N23" s="140"/>
      <c r="O23" s="141"/>
      <c r="P23" s="142" t="e">
        <f>IF(#REF!="","",#REF!)</f>
        <v>#REF!</v>
      </c>
      <c r="Q23" s="143"/>
      <c r="R23" s="143"/>
      <c r="S23" s="143"/>
      <c r="T23" s="63" t="e">
        <f>IF(#REF!="","","-")</f>
        <v>#REF!</v>
      </c>
      <c r="U23" s="143" t="e">
        <f>IF(#REF!="","",#REF!)</f>
        <v>#REF!</v>
      </c>
      <c r="V23" s="144"/>
      <c r="W23" s="142" t="e">
        <f>IF(#REF!="","",#REF!)</f>
        <v>#REF!</v>
      </c>
      <c r="X23" s="143"/>
      <c r="Y23" s="143"/>
      <c r="Z23" s="144"/>
      <c r="AA23" s="145" t="e">
        <f>IF(#REF!="","",#REF!)</f>
        <v>#REF!</v>
      </c>
      <c r="AB23" s="146"/>
      <c r="AC23" s="146"/>
      <c r="AD23" s="147"/>
      <c r="AE23" s="100" t="e">
        <f>IF(#REF!="","",#REF!)</f>
        <v>#REF!</v>
      </c>
      <c r="AF23" s="60" t="e">
        <f>IF(#REF!="","","～")</f>
        <v>#REF!</v>
      </c>
      <c r="AG23" s="101" t="e">
        <f>IF(#REF!="","",#REF!)</f>
        <v>#REF!</v>
      </c>
      <c r="AH23" s="182" t="e">
        <f>IF(#REF!="","",#REF!)</f>
        <v>#REF!</v>
      </c>
      <c r="AI23" s="183"/>
      <c r="AJ23" s="183"/>
      <c r="AK23" s="183"/>
      <c r="AL23" s="183"/>
      <c r="AM23" s="183" t="e">
        <f>IF(#REF!="","",#REF!)</f>
        <v>#REF!</v>
      </c>
      <c r="AN23" s="183"/>
      <c r="AO23" s="183"/>
      <c r="AP23" s="183"/>
      <c r="AQ23" s="183"/>
      <c r="AR23" s="183"/>
      <c r="AS23" s="183"/>
      <c r="AT23" s="183"/>
      <c r="AU23" s="183"/>
    </row>
    <row r="24" spans="2:66">
      <c r="B24" s="14"/>
      <c r="C24" s="32"/>
      <c r="D24" s="32"/>
      <c r="E24" s="32"/>
      <c r="F24" s="32"/>
      <c r="G24" s="32"/>
      <c r="H24" s="32"/>
      <c r="I24" s="32"/>
      <c r="J24" s="32"/>
      <c r="K24" s="33"/>
      <c r="L24" s="64"/>
      <c r="M24" s="65"/>
      <c r="N24" s="65"/>
      <c r="O24" s="66"/>
      <c r="P24" s="67"/>
      <c r="Q24" s="63"/>
      <c r="R24" s="63"/>
      <c r="S24" s="63"/>
      <c r="T24" s="63"/>
      <c r="U24" s="63"/>
      <c r="V24" s="68"/>
      <c r="W24" s="67"/>
      <c r="X24" s="63"/>
      <c r="Y24" s="63"/>
      <c r="Z24" s="68"/>
      <c r="AA24" s="56"/>
      <c r="AB24" s="57"/>
      <c r="AC24" s="57"/>
      <c r="AD24" s="58"/>
      <c r="AE24" s="100"/>
      <c r="AF24" s="50"/>
      <c r="AG24" s="101"/>
      <c r="AH24" s="29"/>
      <c r="AI24" s="30"/>
      <c r="AJ24" s="30"/>
      <c r="AK24" s="30"/>
      <c r="AL24" s="30"/>
      <c r="AM24" s="30"/>
      <c r="AN24" s="30"/>
      <c r="AO24" s="30"/>
      <c r="AP24" s="30"/>
      <c r="AQ24" s="30"/>
      <c r="AR24" s="30"/>
      <c r="AS24" s="30"/>
      <c r="AT24" s="30"/>
      <c r="AU24" s="30"/>
    </row>
    <row r="25" spans="2:66">
      <c r="B25" s="310" t="s">
        <v>76</v>
      </c>
      <c r="C25" s="311"/>
      <c r="D25" s="311"/>
      <c r="E25" s="311"/>
      <c r="F25" s="311"/>
      <c r="G25" s="311"/>
      <c r="H25" s="311"/>
      <c r="I25" s="311"/>
      <c r="J25" s="311"/>
      <c r="K25" s="312"/>
      <c r="L25" s="64"/>
      <c r="M25" s="65"/>
      <c r="N25" s="65"/>
      <c r="O25" s="66"/>
      <c r="P25" s="67"/>
      <c r="Q25" s="63"/>
      <c r="R25" s="63"/>
      <c r="S25" s="63"/>
      <c r="T25" s="63"/>
      <c r="U25" s="63"/>
      <c r="V25" s="68"/>
      <c r="W25" s="67"/>
      <c r="X25" s="63"/>
      <c r="Y25" s="63"/>
      <c r="Z25" s="68"/>
      <c r="AA25" s="56"/>
      <c r="AB25" s="57"/>
      <c r="AC25" s="57"/>
      <c r="AD25" s="58"/>
      <c r="AE25" s="100"/>
      <c r="AF25" s="50"/>
      <c r="AG25" s="101"/>
      <c r="AH25" s="29"/>
      <c r="AI25" s="30"/>
      <c r="AJ25" s="30"/>
      <c r="AK25" s="30"/>
      <c r="AL25" s="30"/>
      <c r="AM25" s="30"/>
      <c r="AN25" s="30"/>
      <c r="AO25" s="30"/>
      <c r="AP25" s="30"/>
      <c r="AQ25" s="30"/>
      <c r="AR25" s="30"/>
      <c r="AS25" s="30"/>
      <c r="AT25" s="30"/>
      <c r="AU25" s="30"/>
    </row>
    <row r="26" spans="2:66">
      <c r="B26" s="14"/>
      <c r="C26" s="311" t="s">
        <v>77</v>
      </c>
      <c r="D26" s="311"/>
      <c r="E26" s="311"/>
      <c r="F26" s="311"/>
      <c r="G26" s="311"/>
      <c r="H26" s="311"/>
      <c r="I26" s="311"/>
      <c r="J26" s="311"/>
      <c r="K26" s="312"/>
      <c r="L26" s="64"/>
      <c r="M26" s="65"/>
      <c r="N26" s="65"/>
      <c r="O26" s="66"/>
      <c r="P26" s="67"/>
      <c r="Q26" s="63"/>
      <c r="R26" s="63"/>
      <c r="S26" s="63"/>
      <c r="T26" s="63"/>
      <c r="U26" s="63"/>
      <c r="V26" s="68"/>
      <c r="W26" s="185" t="e">
        <f>SUM(W27:Z28)</f>
        <v>#REF!</v>
      </c>
      <c r="X26" s="186"/>
      <c r="Y26" s="186"/>
      <c r="Z26" s="187"/>
      <c r="AA26" s="56"/>
      <c r="AB26" s="57"/>
      <c r="AC26" s="57"/>
      <c r="AD26" s="58"/>
      <c r="AE26" s="100"/>
      <c r="AF26" s="50"/>
      <c r="AG26" s="101"/>
      <c r="AH26" s="29"/>
      <c r="AI26" s="30"/>
      <c r="AJ26" s="30"/>
      <c r="AK26" s="30"/>
      <c r="AL26" s="30"/>
      <c r="AM26" s="30"/>
      <c r="AN26" s="30"/>
      <c r="AO26" s="30"/>
      <c r="AP26" s="30"/>
      <c r="AQ26" s="30"/>
      <c r="AR26" s="30"/>
      <c r="AS26" s="30"/>
      <c r="AT26" s="30"/>
      <c r="AU26" s="30"/>
    </row>
    <row r="27" spans="2:66">
      <c r="B27" s="14"/>
      <c r="C27" s="515" t="e">
        <f>IF(#REF!="","",#REF!)</f>
        <v>#REF!</v>
      </c>
      <c r="D27" s="515"/>
      <c r="E27" s="515"/>
      <c r="F27" s="515"/>
      <c r="G27" s="515"/>
      <c r="H27" s="515"/>
      <c r="I27" s="515"/>
      <c r="J27" s="515"/>
      <c r="K27" s="516"/>
      <c r="L27" s="139" t="e">
        <f>IF(#REF!="","",#REF!)</f>
        <v>#REF!</v>
      </c>
      <c r="M27" s="140"/>
      <c r="N27" s="140"/>
      <c r="O27" s="141"/>
      <c r="P27" s="139" t="e">
        <f>IF(#REF!="","",#REF!)</f>
        <v>#REF!</v>
      </c>
      <c r="Q27" s="140"/>
      <c r="R27" s="140"/>
      <c r="S27" s="140"/>
      <c r="T27" s="63" t="e">
        <f>IF(#REF!="","","-")</f>
        <v>#REF!</v>
      </c>
      <c r="U27" s="143" t="e">
        <f>IF(#REF!="","",#REF!)</f>
        <v>#REF!</v>
      </c>
      <c r="V27" s="144"/>
      <c r="W27" s="142" t="e">
        <f>IF(#REF!="","",#REF!)</f>
        <v>#REF!</v>
      </c>
      <c r="X27" s="143"/>
      <c r="Y27" s="143"/>
      <c r="Z27" s="144"/>
      <c r="AA27" s="142" t="e">
        <f>IF(#REF!="","",#REF!)</f>
        <v>#REF!</v>
      </c>
      <c r="AB27" s="143"/>
      <c r="AC27" s="143"/>
      <c r="AD27" s="144"/>
      <c r="AE27" s="100" t="e">
        <f>IF(#REF!="","",#REF!)</f>
        <v>#REF!</v>
      </c>
      <c r="AF27" s="60" t="e">
        <f>IF(#REF!="","","～")</f>
        <v>#REF!</v>
      </c>
      <c r="AG27" s="101" t="e">
        <f>IF(#REF!="","",#REF!)</f>
        <v>#REF!</v>
      </c>
      <c r="AH27" s="182" t="e">
        <f>IF(#REF!="","","別紙「研修等計画書のとおり」")</f>
        <v>#REF!</v>
      </c>
      <c r="AI27" s="183"/>
      <c r="AJ27" s="183"/>
      <c r="AK27" s="183"/>
      <c r="AL27" s="183"/>
      <c r="AM27" s="183"/>
      <c r="AN27" s="183"/>
      <c r="AO27" s="183"/>
      <c r="AP27" s="183"/>
      <c r="AQ27" s="183"/>
      <c r="AR27" s="183"/>
      <c r="AS27" s="183"/>
      <c r="AT27" s="183"/>
      <c r="AU27" s="183"/>
    </row>
    <row r="28" spans="2:66">
      <c r="B28" s="14"/>
      <c r="C28" s="515" t="e">
        <f>IF(#REF!="","",#REF!)</f>
        <v>#REF!</v>
      </c>
      <c r="D28" s="515"/>
      <c r="E28" s="515"/>
      <c r="F28" s="515"/>
      <c r="G28" s="515"/>
      <c r="H28" s="515"/>
      <c r="I28" s="515"/>
      <c r="J28" s="515"/>
      <c r="K28" s="516"/>
      <c r="L28" s="139" t="e">
        <f>IF(#REF!="","",#REF!)</f>
        <v>#REF!</v>
      </c>
      <c r="M28" s="140"/>
      <c r="N28" s="140"/>
      <c r="O28" s="141"/>
      <c r="P28" s="139" t="e">
        <f>IF(#REF!="","",#REF!)</f>
        <v>#REF!</v>
      </c>
      <c r="Q28" s="140"/>
      <c r="R28" s="140"/>
      <c r="S28" s="140"/>
      <c r="T28" s="63" t="e">
        <f>IF(#REF!="","","-")</f>
        <v>#REF!</v>
      </c>
      <c r="U28" s="143" t="e">
        <f>IF(#REF!="","",#REF!)</f>
        <v>#REF!</v>
      </c>
      <c r="V28" s="144"/>
      <c r="W28" s="142" t="e">
        <f>IF(#REF!="","",#REF!)</f>
        <v>#REF!</v>
      </c>
      <c r="X28" s="143"/>
      <c r="Y28" s="143"/>
      <c r="Z28" s="144"/>
      <c r="AA28" s="142" t="e">
        <f>IF(#REF!="","",#REF!)</f>
        <v>#REF!</v>
      </c>
      <c r="AB28" s="143"/>
      <c r="AC28" s="143"/>
      <c r="AD28" s="144"/>
      <c r="AE28" s="100" t="e">
        <f>IF(#REF!="","",#REF!)</f>
        <v>#REF!</v>
      </c>
      <c r="AF28" s="60" t="e">
        <f>IF(#REF!="","","～")</f>
        <v>#REF!</v>
      </c>
      <c r="AG28" s="101" t="e">
        <f>IF(#REF!="","",#REF!)</f>
        <v>#REF!</v>
      </c>
      <c r="AH28" s="182" t="e">
        <f>IF(#REF!="","","別紙「研修等計画書のとおり」")</f>
        <v>#REF!</v>
      </c>
      <c r="AI28" s="183"/>
      <c r="AJ28" s="183"/>
      <c r="AK28" s="183"/>
      <c r="AL28" s="183"/>
      <c r="AM28" s="183"/>
      <c r="AN28" s="183"/>
      <c r="AO28" s="183"/>
      <c r="AP28" s="183"/>
      <c r="AQ28" s="183"/>
      <c r="AR28" s="183"/>
      <c r="AS28" s="183"/>
      <c r="AT28" s="183"/>
      <c r="AU28" s="183"/>
    </row>
    <row r="29" spans="2:66">
      <c r="B29" s="14"/>
      <c r="C29" s="32"/>
      <c r="D29" s="32"/>
      <c r="E29" s="32"/>
      <c r="F29" s="32"/>
      <c r="G29" s="32"/>
      <c r="H29" s="32"/>
      <c r="I29" s="32"/>
      <c r="J29" s="32"/>
      <c r="K29" s="33"/>
      <c r="L29" s="64"/>
      <c r="M29" s="65"/>
      <c r="N29" s="65"/>
      <c r="O29" s="66"/>
      <c r="P29" s="67"/>
      <c r="Q29" s="63"/>
      <c r="R29" s="63"/>
      <c r="S29" s="63"/>
      <c r="T29" s="63"/>
      <c r="U29" s="63"/>
      <c r="V29" s="68"/>
      <c r="W29" s="67"/>
      <c r="X29" s="63"/>
      <c r="Y29" s="63"/>
      <c r="Z29" s="68"/>
      <c r="AA29" s="56"/>
      <c r="AB29" s="57"/>
      <c r="AC29" s="57"/>
      <c r="AD29" s="58"/>
      <c r="AE29" s="100"/>
      <c r="AF29" s="60"/>
      <c r="AG29" s="101"/>
      <c r="AH29" s="29"/>
      <c r="AI29" s="30"/>
      <c r="AJ29" s="30"/>
      <c r="AK29" s="30"/>
      <c r="AL29" s="30"/>
      <c r="AM29" s="30"/>
      <c r="AN29" s="30"/>
      <c r="AO29" s="30"/>
      <c r="AP29" s="30"/>
      <c r="AQ29" s="30"/>
      <c r="AR29" s="30"/>
      <c r="AS29" s="30"/>
      <c r="AT29" s="30"/>
      <c r="AU29" s="30"/>
    </row>
    <row r="30" spans="2:66">
      <c r="B30" s="310" t="s">
        <v>78</v>
      </c>
      <c r="C30" s="311"/>
      <c r="D30" s="311"/>
      <c r="E30" s="311"/>
      <c r="F30" s="311"/>
      <c r="G30" s="311"/>
      <c r="H30" s="311"/>
      <c r="I30" s="311"/>
      <c r="J30" s="311"/>
      <c r="K30" s="312"/>
      <c r="L30" s="64"/>
      <c r="M30" s="65"/>
      <c r="N30" s="65"/>
      <c r="O30" s="66"/>
      <c r="P30" s="67"/>
      <c r="Q30" s="63"/>
      <c r="R30" s="63"/>
      <c r="S30" s="63"/>
      <c r="T30" s="63"/>
      <c r="U30" s="63"/>
      <c r="V30" s="68"/>
      <c r="W30" s="67"/>
      <c r="X30" s="63"/>
      <c r="Y30" s="63"/>
      <c r="Z30" s="68"/>
      <c r="AA30" s="56"/>
      <c r="AB30" s="57"/>
      <c r="AC30" s="57"/>
      <c r="AD30" s="58"/>
      <c r="AE30" s="100"/>
      <c r="AF30" s="60"/>
      <c r="AG30" s="101"/>
      <c r="AH30" s="176" t="s">
        <v>74</v>
      </c>
      <c r="AI30" s="177"/>
      <c r="AJ30" s="177"/>
      <c r="AK30" s="177"/>
      <c r="AL30" s="177"/>
      <c r="AM30" s="177"/>
      <c r="AN30" s="177"/>
      <c r="AO30" s="177"/>
      <c r="AP30" s="177"/>
      <c r="AQ30" s="177"/>
      <c r="AR30" s="177"/>
      <c r="AS30" s="177"/>
      <c r="AT30" s="177"/>
      <c r="AU30" s="177"/>
    </row>
    <row r="31" spans="2:66">
      <c r="B31" s="14"/>
      <c r="C31" s="311" t="s">
        <v>77</v>
      </c>
      <c r="D31" s="311"/>
      <c r="E31" s="311"/>
      <c r="F31" s="311"/>
      <c r="G31" s="311"/>
      <c r="H31" s="311"/>
      <c r="I31" s="311"/>
      <c r="J31" s="311"/>
      <c r="K31" s="312"/>
      <c r="L31" s="64"/>
      <c r="M31" s="65"/>
      <c r="N31" s="65"/>
      <c r="O31" s="66"/>
      <c r="P31" s="67"/>
      <c r="Q31" s="63"/>
      <c r="R31" s="63"/>
      <c r="S31" s="63"/>
      <c r="T31" s="63"/>
      <c r="U31" s="63"/>
      <c r="V31" s="68"/>
      <c r="W31" s="185" t="e">
        <f>SUM(W32:Z33)</f>
        <v>#REF!</v>
      </c>
      <c r="X31" s="186"/>
      <c r="Y31" s="186"/>
      <c r="Z31" s="187"/>
      <c r="AA31" s="56"/>
      <c r="AB31" s="57"/>
      <c r="AC31" s="57"/>
      <c r="AD31" s="58"/>
      <c r="AE31" s="100"/>
      <c r="AF31" s="60"/>
      <c r="AG31" s="101"/>
      <c r="AH31" s="182" t="s">
        <v>79</v>
      </c>
      <c r="AI31" s="183"/>
      <c r="AJ31" s="183"/>
      <c r="AK31" s="183"/>
      <c r="AL31" s="183"/>
      <c r="AM31" s="183" t="s">
        <v>80</v>
      </c>
      <c r="AN31" s="183"/>
      <c r="AO31" s="183"/>
      <c r="AP31" s="183"/>
      <c r="AQ31" s="183"/>
      <c r="AR31" s="183"/>
      <c r="AS31" s="183"/>
      <c r="AT31" s="183"/>
      <c r="AU31" s="183"/>
    </row>
    <row r="32" spans="2:66">
      <c r="B32" s="14"/>
      <c r="C32" s="515" t="e">
        <f>IF(#REF!="","",#REF!)</f>
        <v>#REF!</v>
      </c>
      <c r="D32" s="515"/>
      <c r="E32" s="515"/>
      <c r="F32" s="515"/>
      <c r="G32" s="515"/>
      <c r="H32" s="515"/>
      <c r="I32" s="515"/>
      <c r="J32" s="515"/>
      <c r="K32" s="516"/>
      <c r="L32" s="139" t="e">
        <f>IF(#REF!="","",#REF!)</f>
        <v>#REF!</v>
      </c>
      <c r="M32" s="140"/>
      <c r="N32" s="140"/>
      <c r="O32" s="141"/>
      <c r="P32" s="142" t="e">
        <f>IF(#REF!="","",#REF!)</f>
        <v>#REF!</v>
      </c>
      <c r="Q32" s="143"/>
      <c r="R32" s="143"/>
      <c r="S32" s="143"/>
      <c r="T32" s="63" t="e">
        <f>IF(#REF!="","","-")</f>
        <v>#REF!</v>
      </c>
      <c r="U32" s="143" t="e">
        <f>IF(#REF!="","",#REF!)</f>
        <v>#REF!</v>
      </c>
      <c r="V32" s="144"/>
      <c r="W32" s="142" t="e">
        <f>IF(#REF!="","",#REF!)</f>
        <v>#REF!</v>
      </c>
      <c r="X32" s="143"/>
      <c r="Y32" s="143"/>
      <c r="Z32" s="144"/>
      <c r="AA32" s="145" t="e">
        <f>IF(#REF!="","",#REF!)</f>
        <v>#REF!</v>
      </c>
      <c r="AB32" s="146"/>
      <c r="AC32" s="146"/>
      <c r="AD32" s="147"/>
      <c r="AE32" s="100" t="e">
        <f>IF(#REF!="","",#REF!)</f>
        <v>#REF!</v>
      </c>
      <c r="AF32" s="50" t="e">
        <f>IF(#REF!="","","～")</f>
        <v>#REF!</v>
      </c>
      <c r="AG32" s="101" t="e">
        <f>IF(#REF!="","",#REF!)</f>
        <v>#REF!</v>
      </c>
      <c r="AH32" s="182" t="e">
        <f>IF(#REF!="","",#REF!)</f>
        <v>#REF!</v>
      </c>
      <c r="AI32" s="183"/>
      <c r="AJ32" s="183"/>
      <c r="AK32" s="183"/>
      <c r="AL32" s="183"/>
      <c r="AM32" s="183" t="e">
        <f>IF(#REF!="","",#REF!)</f>
        <v>#REF!</v>
      </c>
      <c r="AN32" s="183"/>
      <c r="AO32" s="183"/>
      <c r="AP32" s="183"/>
      <c r="AQ32" s="183"/>
      <c r="AR32" s="183"/>
      <c r="AS32" s="183"/>
      <c r="AT32" s="183"/>
      <c r="AU32" s="183"/>
    </row>
    <row r="33" spans="1:47">
      <c r="B33" s="14"/>
      <c r="C33" s="515" t="e">
        <f>IF(#REF!="","",#REF!)</f>
        <v>#REF!</v>
      </c>
      <c r="D33" s="515"/>
      <c r="E33" s="515"/>
      <c r="F33" s="515"/>
      <c r="G33" s="515"/>
      <c r="H33" s="515"/>
      <c r="I33" s="515"/>
      <c r="J33" s="515"/>
      <c r="K33" s="516"/>
      <c r="L33" s="139" t="e">
        <f>IF(#REF!="","",#REF!)</f>
        <v>#REF!</v>
      </c>
      <c r="M33" s="140"/>
      <c r="N33" s="140"/>
      <c r="O33" s="141"/>
      <c r="P33" s="142" t="e">
        <f>IF(#REF!="","",#REF!)</f>
        <v>#REF!</v>
      </c>
      <c r="Q33" s="143"/>
      <c r="R33" s="143"/>
      <c r="S33" s="143"/>
      <c r="T33" s="63" t="e">
        <f>IF(#REF!="","","-")</f>
        <v>#REF!</v>
      </c>
      <c r="U33" s="143" t="e">
        <f>IF(#REF!="","",#REF!)</f>
        <v>#REF!</v>
      </c>
      <c r="V33" s="144"/>
      <c r="W33" s="142" t="e">
        <f>IF(#REF!="","",#REF!)</f>
        <v>#REF!</v>
      </c>
      <c r="X33" s="143"/>
      <c r="Y33" s="143"/>
      <c r="Z33" s="144"/>
      <c r="AA33" s="145" t="e">
        <f>IF(#REF!="","",#REF!)</f>
        <v>#REF!</v>
      </c>
      <c r="AB33" s="146"/>
      <c r="AC33" s="146"/>
      <c r="AD33" s="147"/>
      <c r="AE33" s="100" t="e">
        <f>IF(#REF!="","",#REF!)</f>
        <v>#REF!</v>
      </c>
      <c r="AF33" s="50" t="e">
        <f>IF(#REF!="","","～")</f>
        <v>#REF!</v>
      </c>
      <c r="AG33" s="101" t="e">
        <f>IF(#REF!="","",#REF!)</f>
        <v>#REF!</v>
      </c>
      <c r="AH33" s="182" t="e">
        <f>IF(#REF!="","",#REF!)</f>
        <v>#REF!</v>
      </c>
      <c r="AI33" s="183"/>
      <c r="AJ33" s="183"/>
      <c r="AK33" s="183"/>
      <c r="AL33" s="183"/>
      <c r="AM33" s="183" t="e">
        <f>IF(#REF!="","",#REF!)</f>
        <v>#REF!</v>
      </c>
      <c r="AN33" s="183"/>
      <c r="AO33" s="183"/>
      <c r="AP33" s="183"/>
      <c r="AQ33" s="183"/>
      <c r="AR33" s="183"/>
      <c r="AS33" s="183"/>
      <c r="AT33" s="183"/>
      <c r="AU33" s="183"/>
    </row>
    <row r="34" spans="1:47">
      <c r="B34" s="14"/>
      <c r="C34" s="32"/>
      <c r="D34" s="32"/>
      <c r="E34" s="32"/>
      <c r="F34" s="32"/>
      <c r="G34" s="32"/>
      <c r="H34" s="32"/>
      <c r="I34" s="32"/>
      <c r="J34" s="32"/>
      <c r="K34" s="33"/>
      <c r="L34" s="64"/>
      <c r="M34" s="65"/>
      <c r="N34" s="65"/>
      <c r="O34" s="66"/>
      <c r="P34" s="67"/>
      <c r="Q34" s="63"/>
      <c r="R34" s="63"/>
      <c r="S34" s="63"/>
      <c r="T34" s="63"/>
      <c r="U34" s="63"/>
      <c r="V34" s="68"/>
      <c r="W34" s="67"/>
      <c r="X34" s="63"/>
      <c r="Y34" s="63"/>
      <c r="Z34" s="68"/>
      <c r="AA34" s="75"/>
      <c r="AB34" s="76"/>
      <c r="AC34" s="76"/>
      <c r="AD34" s="77"/>
      <c r="AE34" s="100"/>
      <c r="AF34" s="50"/>
      <c r="AG34" s="101"/>
      <c r="AH34" s="29"/>
      <c r="AI34" s="30"/>
      <c r="AJ34" s="30"/>
      <c r="AK34" s="30"/>
      <c r="AL34" s="30"/>
      <c r="AM34" s="30"/>
      <c r="AN34" s="30"/>
      <c r="AO34" s="30"/>
      <c r="AP34" s="30"/>
      <c r="AQ34" s="30"/>
      <c r="AR34" s="30"/>
      <c r="AS34" s="30"/>
      <c r="AT34" s="30"/>
      <c r="AU34" s="30"/>
    </row>
    <row r="35" spans="1:47">
      <c r="B35" s="318" t="s">
        <v>81</v>
      </c>
      <c r="C35" s="300"/>
      <c r="D35" s="300"/>
      <c r="E35" s="300"/>
      <c r="F35" s="300"/>
      <c r="G35" s="300"/>
      <c r="H35" s="300"/>
      <c r="I35" s="300"/>
      <c r="J35" s="300"/>
      <c r="K35" s="319"/>
      <c r="L35" s="67"/>
      <c r="M35" s="63"/>
      <c r="N35" s="63"/>
      <c r="O35" s="68"/>
      <c r="P35" s="67"/>
      <c r="Q35" s="63"/>
      <c r="R35" s="63"/>
      <c r="S35" s="63"/>
      <c r="T35" s="63"/>
      <c r="U35" s="63"/>
      <c r="V35" s="68"/>
      <c r="W35" s="67"/>
      <c r="X35" s="63"/>
      <c r="Y35" s="63"/>
      <c r="Z35" s="68"/>
      <c r="AA35" s="56"/>
      <c r="AB35" s="57"/>
      <c r="AC35" s="57"/>
      <c r="AD35" s="58"/>
      <c r="AE35" s="100"/>
      <c r="AF35" s="50"/>
      <c r="AG35" s="101"/>
      <c r="AH35" s="29"/>
    </row>
    <row r="36" spans="1:47">
      <c r="B36" s="40"/>
      <c r="C36" s="300" t="s">
        <v>75</v>
      </c>
      <c r="D36" s="300"/>
      <c r="E36" s="300"/>
      <c r="F36" s="300"/>
      <c r="G36" s="300"/>
      <c r="H36" s="300"/>
      <c r="I36" s="300"/>
      <c r="J36" s="300"/>
      <c r="K36" s="319"/>
      <c r="L36" s="72"/>
      <c r="M36" s="73"/>
      <c r="N36" s="73"/>
      <c r="O36" s="74"/>
      <c r="P36" s="72"/>
      <c r="Q36" s="73"/>
      <c r="R36" s="73"/>
      <c r="S36" s="73"/>
      <c r="T36" s="63"/>
      <c r="U36" s="73"/>
      <c r="V36" s="74"/>
      <c r="W36" s="185" t="e">
        <f>SUM(W37:Z38)</f>
        <v>#REF!</v>
      </c>
      <c r="X36" s="186"/>
      <c r="Y36" s="186"/>
      <c r="Z36" s="187"/>
      <c r="AA36" s="56"/>
      <c r="AB36" s="57"/>
      <c r="AC36" s="57"/>
      <c r="AD36" s="58"/>
      <c r="AE36" s="100"/>
      <c r="AF36" s="50"/>
      <c r="AG36" s="101"/>
      <c r="AH36" s="176" t="s">
        <v>74</v>
      </c>
      <c r="AI36" s="177"/>
      <c r="AJ36" s="177"/>
      <c r="AK36" s="177"/>
      <c r="AL36" s="177"/>
      <c r="AM36" s="177"/>
      <c r="AN36" s="177"/>
      <c r="AO36" s="177"/>
      <c r="AP36" s="177"/>
      <c r="AQ36" s="177"/>
      <c r="AR36" s="177"/>
      <c r="AS36" s="177"/>
      <c r="AT36" s="177"/>
      <c r="AU36" s="177"/>
    </row>
    <row r="37" spans="1:47">
      <c r="B37" s="40"/>
      <c r="C37" s="515" t="e">
        <f>IF(#REF!="","",#REF!)</f>
        <v>#REF!</v>
      </c>
      <c r="D37" s="515"/>
      <c r="E37" s="515"/>
      <c r="F37" s="515"/>
      <c r="G37" s="515"/>
      <c r="H37" s="515"/>
      <c r="I37" s="515"/>
      <c r="J37" s="515"/>
      <c r="K37" s="516"/>
      <c r="L37" s="142" t="e">
        <f>IF(#REF!="","",#REF!)</f>
        <v>#REF!</v>
      </c>
      <c r="M37" s="143"/>
      <c r="N37" s="143"/>
      <c r="O37" s="144"/>
      <c r="P37" s="142" t="e">
        <f>IF(#REF!="","",#REF!)</f>
        <v>#REF!</v>
      </c>
      <c r="Q37" s="143"/>
      <c r="R37" s="143"/>
      <c r="S37" s="143"/>
      <c r="T37" s="63" t="e">
        <f>IF(#REF!="","","-")</f>
        <v>#REF!</v>
      </c>
      <c r="U37" s="143" t="e">
        <f>IF(#REF!="","",#REF!)</f>
        <v>#REF!</v>
      </c>
      <c r="V37" s="144"/>
      <c r="W37" s="142" t="e">
        <f>IF(#REF!="","",#REF!)</f>
        <v>#REF!</v>
      </c>
      <c r="X37" s="143"/>
      <c r="Y37" s="143"/>
      <c r="Z37" s="144"/>
      <c r="AA37" s="142" t="e">
        <f>IF(#REF!="","",#REF!)</f>
        <v>#REF!</v>
      </c>
      <c r="AB37" s="143"/>
      <c r="AC37" s="143"/>
      <c r="AD37" s="144"/>
      <c r="AE37" s="100" t="e">
        <f>IF(#REF!="","",#REF!)</f>
        <v>#REF!</v>
      </c>
      <c r="AF37" s="60" t="e">
        <f>IF(#REF!="","","～")</f>
        <v>#REF!</v>
      </c>
      <c r="AG37" s="101" t="e">
        <f>IF(#REF!="","",#REF!)</f>
        <v>#REF!</v>
      </c>
      <c r="AH37" s="320" t="e">
        <f>IF(#REF!="","",#REF!)</f>
        <v>#REF!</v>
      </c>
      <c r="AI37" s="164"/>
      <c r="AJ37" s="164"/>
      <c r="AK37" s="164"/>
      <c r="AL37" s="164"/>
      <c r="AM37" s="164" t="e">
        <f>IF(#REF!="","",#REF!)</f>
        <v>#REF!</v>
      </c>
      <c r="AN37" s="164"/>
      <c r="AO37" s="164"/>
      <c r="AP37" s="164"/>
      <c r="AQ37" s="164"/>
      <c r="AR37" s="164"/>
      <c r="AS37" s="164"/>
      <c r="AT37" s="164"/>
      <c r="AU37" s="164"/>
    </row>
    <row r="38" spans="1:47">
      <c r="B38" s="40"/>
      <c r="C38" s="515" t="e">
        <f>IF(#REF!="","",#REF!)</f>
        <v>#REF!</v>
      </c>
      <c r="D38" s="515"/>
      <c r="E38" s="515"/>
      <c r="F38" s="515"/>
      <c r="G38" s="515"/>
      <c r="H38" s="515"/>
      <c r="I38" s="515"/>
      <c r="J38" s="515"/>
      <c r="K38" s="516"/>
      <c r="L38" s="142" t="e">
        <f>IF(#REF!="","",#REF!)</f>
        <v>#REF!</v>
      </c>
      <c r="M38" s="143"/>
      <c r="N38" s="143"/>
      <c r="O38" s="144"/>
      <c r="P38" s="142" t="e">
        <f>IF(#REF!="","",#REF!)</f>
        <v>#REF!</v>
      </c>
      <c r="Q38" s="143"/>
      <c r="R38" s="143"/>
      <c r="S38" s="143"/>
      <c r="T38" s="63" t="e">
        <f>IF(#REF!="","","-")</f>
        <v>#REF!</v>
      </c>
      <c r="U38" s="143" t="e">
        <f>IF(#REF!="","",#REF!)</f>
        <v>#REF!</v>
      </c>
      <c r="V38" s="144"/>
      <c r="W38" s="142" t="e">
        <f>IF(#REF!="","",#REF!)</f>
        <v>#REF!</v>
      </c>
      <c r="X38" s="143"/>
      <c r="Y38" s="143"/>
      <c r="Z38" s="144"/>
      <c r="AA38" s="142" t="e">
        <f>IF(#REF!="","",#REF!)</f>
        <v>#REF!</v>
      </c>
      <c r="AB38" s="143"/>
      <c r="AC38" s="143"/>
      <c r="AD38" s="144"/>
      <c r="AE38" s="100" t="e">
        <f>IF(#REF!="","",#REF!)</f>
        <v>#REF!</v>
      </c>
      <c r="AF38" s="60" t="e">
        <f>IF(#REF!="","","～")</f>
        <v>#REF!</v>
      </c>
      <c r="AG38" s="101" t="e">
        <f>IF(#REF!="","",#REF!)</f>
        <v>#REF!</v>
      </c>
      <c r="AH38" s="320" t="e">
        <f>IF(#REF!="","",#REF!)</f>
        <v>#REF!</v>
      </c>
      <c r="AI38" s="164"/>
      <c r="AJ38" s="164"/>
      <c r="AK38" s="164"/>
      <c r="AL38" s="164"/>
      <c r="AM38" s="164" t="e">
        <f>IF(#REF!="","",#REF!)</f>
        <v>#REF!</v>
      </c>
      <c r="AN38" s="164"/>
      <c r="AO38" s="164"/>
      <c r="AP38" s="164"/>
      <c r="AQ38" s="164"/>
      <c r="AR38" s="164"/>
      <c r="AS38" s="164"/>
      <c r="AT38" s="164"/>
      <c r="AU38" s="164"/>
    </row>
    <row r="39" spans="1:47" ht="16.5" thickBot="1">
      <c r="B39" s="14"/>
      <c r="C39" s="1"/>
      <c r="D39" s="1"/>
      <c r="E39" s="1"/>
      <c r="F39" s="1"/>
      <c r="G39" s="1"/>
      <c r="H39" s="1"/>
      <c r="I39" s="1"/>
      <c r="J39" s="1"/>
      <c r="K39" s="18"/>
      <c r="L39" s="19"/>
      <c r="M39" s="2"/>
      <c r="N39" s="2"/>
      <c r="O39" s="20"/>
      <c r="P39" s="21"/>
      <c r="Q39" s="22"/>
      <c r="R39" s="22"/>
      <c r="S39" s="22"/>
      <c r="T39" s="23"/>
      <c r="U39" s="24"/>
      <c r="V39" s="25"/>
      <c r="W39" s="21"/>
      <c r="X39" s="22"/>
      <c r="Y39" s="22"/>
      <c r="Z39" s="26"/>
      <c r="AA39" s="47"/>
      <c r="AB39" s="48"/>
      <c r="AC39" s="48"/>
      <c r="AD39" s="49"/>
      <c r="AE39" s="102"/>
      <c r="AF39" s="54"/>
      <c r="AG39" s="103"/>
      <c r="AH39" s="29"/>
      <c r="AI39" s="30"/>
      <c r="AJ39" s="30"/>
      <c r="AK39" s="30"/>
      <c r="AL39" s="30"/>
      <c r="AM39" s="30"/>
      <c r="AN39" s="30"/>
      <c r="AO39" s="30"/>
      <c r="AP39" s="30"/>
      <c r="AQ39" s="30"/>
      <c r="AR39" s="30"/>
      <c r="AS39" s="30"/>
      <c r="AT39" s="30"/>
      <c r="AU39" s="31"/>
    </row>
    <row r="40" spans="1:47" ht="19.5" thickTop="1" thickBot="1">
      <c r="B40" s="190" t="s">
        <v>20</v>
      </c>
      <c r="C40" s="191"/>
      <c r="D40" s="191"/>
      <c r="E40" s="191"/>
      <c r="F40" s="191"/>
      <c r="G40" s="191"/>
      <c r="H40" s="191"/>
      <c r="I40" s="191"/>
      <c r="J40" s="191"/>
      <c r="K40" s="192"/>
      <c r="L40" s="313" t="e">
        <f>SUM(L14:O39)</f>
        <v>#REF!</v>
      </c>
      <c r="M40" s="314"/>
      <c r="N40" s="314"/>
      <c r="O40" s="315"/>
      <c r="P40" s="196"/>
      <c r="Q40" s="197"/>
      <c r="R40" s="197"/>
      <c r="S40" s="197"/>
      <c r="T40" s="197"/>
      <c r="U40" s="197"/>
      <c r="V40" s="198"/>
      <c r="W40" s="199" t="e">
        <f>SUM($W$17+$W$21+$W$26+$W$31+$W$36)</f>
        <v>#REF!</v>
      </c>
      <c r="X40" s="200"/>
      <c r="Y40" s="200"/>
      <c r="Z40" s="201"/>
      <c r="AA40" s="316" t="e">
        <f>SUM(AA6:AD39)</f>
        <v>#REF!</v>
      </c>
      <c r="AB40" s="317"/>
      <c r="AC40" s="317"/>
      <c r="AD40" s="206"/>
      <c r="AE40" s="79"/>
      <c r="AF40" s="51"/>
      <c r="AG40" s="36"/>
      <c r="AH40" s="207"/>
      <c r="AI40" s="208"/>
      <c r="AJ40" s="208"/>
      <c r="AK40" s="208"/>
      <c r="AL40" s="208"/>
      <c r="AM40" s="208"/>
      <c r="AN40" s="208"/>
      <c r="AO40" s="208"/>
      <c r="AP40" s="208"/>
      <c r="AQ40" s="208"/>
      <c r="AR40" s="208"/>
      <c r="AS40" s="208"/>
      <c r="AT40" s="208"/>
      <c r="AU40" s="209"/>
    </row>
    <row r="41" spans="1:47">
      <c r="B41" s="37"/>
      <c r="C41" s="37"/>
      <c r="D41" s="37"/>
      <c r="E41" s="37"/>
      <c r="F41" s="37"/>
      <c r="G41" s="37"/>
      <c r="H41" s="37"/>
      <c r="I41" s="37"/>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row>
    <row r="42" spans="1:47" ht="16.5" thickBot="1">
      <c r="A42" s="300" t="s">
        <v>82</v>
      </c>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row>
    <row r="43" spans="1:47">
      <c r="B43" s="122" t="s">
        <v>44</v>
      </c>
      <c r="C43" s="123"/>
      <c r="D43" s="123"/>
      <c r="E43" s="123"/>
      <c r="F43" s="123"/>
      <c r="G43" s="123"/>
      <c r="H43" s="123"/>
      <c r="I43" s="123"/>
      <c r="J43" s="123"/>
      <c r="K43" s="123"/>
      <c r="L43" s="123"/>
      <c r="M43" s="123"/>
      <c r="N43" s="123"/>
      <c r="O43" s="123"/>
      <c r="P43" s="123"/>
      <c r="Q43" s="123"/>
      <c r="R43" s="123"/>
      <c r="S43" s="123"/>
      <c r="T43" s="123"/>
      <c r="U43" s="123"/>
      <c r="V43" s="213"/>
      <c r="W43" s="122" t="s">
        <v>45</v>
      </c>
      <c r="X43" s="123"/>
      <c r="Y43" s="123"/>
      <c r="Z43" s="123"/>
      <c r="AA43" s="123"/>
      <c r="AB43" s="123"/>
      <c r="AC43" s="123"/>
      <c r="AD43" s="123"/>
      <c r="AE43" s="123"/>
      <c r="AF43" s="123"/>
      <c r="AG43" s="123"/>
      <c r="AH43" s="123"/>
      <c r="AI43" s="123"/>
      <c r="AJ43" s="123"/>
      <c r="AK43" s="123"/>
      <c r="AL43" s="213"/>
      <c r="AM43" s="122" t="s">
        <v>46</v>
      </c>
      <c r="AN43" s="123"/>
      <c r="AO43" s="123"/>
      <c r="AP43" s="123"/>
      <c r="AQ43" s="123"/>
      <c r="AR43" s="123"/>
      <c r="AS43" s="123"/>
      <c r="AT43" s="123"/>
      <c r="AU43" s="213"/>
    </row>
    <row r="44" spans="1:47">
      <c r="B44" s="241" t="s">
        <v>47</v>
      </c>
      <c r="C44" s="154"/>
      <c r="D44" s="154"/>
      <c r="E44" s="154"/>
      <c r="F44" s="154"/>
      <c r="G44" s="154"/>
      <c r="H44" s="154"/>
      <c r="I44" s="154"/>
      <c r="J44" s="154"/>
      <c r="K44" s="154"/>
      <c r="L44" s="154"/>
      <c r="M44" s="154"/>
      <c r="N44" s="154"/>
      <c r="O44" s="155"/>
      <c r="P44" s="154" t="s">
        <v>48</v>
      </c>
      <c r="Q44" s="154"/>
      <c r="R44" s="154"/>
      <c r="S44" s="154"/>
      <c r="T44" s="154"/>
      <c r="U44" s="154"/>
      <c r="V44" s="242"/>
      <c r="W44" s="243" t="s">
        <v>47</v>
      </c>
      <c r="X44" s="244"/>
      <c r="Y44" s="244"/>
      <c r="Z44" s="244"/>
      <c r="AA44" s="244"/>
      <c r="AB44" s="244"/>
      <c r="AC44" s="244"/>
      <c r="AD44" s="244"/>
      <c r="AE44" s="244"/>
      <c r="AF44" s="244"/>
      <c r="AG44" s="245"/>
      <c r="AH44" s="153" t="s">
        <v>48</v>
      </c>
      <c r="AI44" s="154"/>
      <c r="AJ44" s="154"/>
      <c r="AK44" s="154"/>
      <c r="AL44" s="242"/>
      <c r="AM44" s="246"/>
      <c r="AN44" s="216"/>
      <c r="AO44" s="216"/>
      <c r="AP44" s="216"/>
      <c r="AQ44" s="216"/>
      <c r="AR44" s="216"/>
      <c r="AS44" s="216"/>
      <c r="AT44" s="216"/>
      <c r="AU44" s="247"/>
    </row>
    <row r="45" spans="1:47">
      <c r="B45" s="318" t="s">
        <v>49</v>
      </c>
      <c r="C45" s="300"/>
      <c r="D45" s="300"/>
      <c r="E45" s="300"/>
      <c r="F45" s="300"/>
      <c r="G45" s="300"/>
      <c r="H45" s="300"/>
      <c r="I45" s="300"/>
      <c r="J45" s="300"/>
      <c r="K45" s="300"/>
      <c r="L45" s="300"/>
      <c r="M45" s="300"/>
      <c r="N45" s="300"/>
      <c r="O45" s="319"/>
      <c r="P45" s="253" t="e">
        <f>W13+W40</f>
        <v>#REF!</v>
      </c>
      <c r="Q45" s="253"/>
      <c r="R45" s="253"/>
      <c r="S45" s="253"/>
      <c r="T45" s="253"/>
      <c r="U45" s="253"/>
      <c r="V45" s="254"/>
      <c r="W45" s="264" t="s">
        <v>83</v>
      </c>
      <c r="X45" s="265"/>
      <c r="Y45" s="265"/>
      <c r="Z45" s="265"/>
      <c r="AA45" s="265"/>
      <c r="AB45" s="265"/>
      <c r="AC45" s="265"/>
      <c r="AD45" s="265"/>
      <c r="AE45" s="265"/>
      <c r="AF45" s="265"/>
      <c r="AG45" s="266"/>
      <c r="AH45" s="267" t="e">
        <f>W13</f>
        <v>#REF!</v>
      </c>
      <c r="AI45" s="268"/>
      <c r="AJ45" s="268"/>
      <c r="AK45" s="268"/>
      <c r="AL45" s="269"/>
      <c r="AM45" s="248"/>
      <c r="AN45" s="177"/>
      <c r="AO45" s="177"/>
      <c r="AP45" s="177"/>
      <c r="AQ45" s="177"/>
      <c r="AR45" s="177"/>
      <c r="AS45" s="177"/>
      <c r="AT45" s="177"/>
      <c r="AU45" s="249"/>
    </row>
    <row r="46" spans="1:47">
      <c r="B46" s="318" t="s">
        <v>51</v>
      </c>
      <c r="C46" s="300"/>
      <c r="D46" s="300"/>
      <c r="E46" s="300"/>
      <c r="F46" s="300"/>
      <c r="G46" s="300"/>
      <c r="H46" s="300"/>
      <c r="I46" s="300"/>
      <c r="J46" s="300"/>
      <c r="K46" s="300"/>
      <c r="L46" s="300"/>
      <c r="M46" s="300"/>
      <c r="N46" s="300"/>
      <c r="O46" s="319"/>
      <c r="P46" s="253" t="e">
        <f>AA13+AA40</f>
        <v>#REF!</v>
      </c>
      <c r="Q46" s="253"/>
      <c r="R46" s="253"/>
      <c r="S46" s="253"/>
      <c r="T46" s="253"/>
      <c r="U46" s="253"/>
      <c r="V46" s="254"/>
      <c r="W46" s="250" t="s">
        <v>84</v>
      </c>
      <c r="X46" s="251"/>
      <c r="Y46" s="251"/>
      <c r="Z46" s="251"/>
      <c r="AA46" s="251"/>
      <c r="AB46" s="251"/>
      <c r="AC46" s="251"/>
      <c r="AD46" s="251"/>
      <c r="AE46" s="251"/>
      <c r="AF46" s="251"/>
      <c r="AG46" s="252"/>
      <c r="AH46" s="145" t="e">
        <f>L40</f>
        <v>#REF!</v>
      </c>
      <c r="AI46" s="146"/>
      <c r="AJ46" s="146"/>
      <c r="AK46" s="146"/>
      <c r="AL46" s="255"/>
      <c r="AM46" s="248"/>
      <c r="AN46" s="177"/>
      <c r="AO46" s="177"/>
      <c r="AP46" s="177"/>
      <c r="AQ46" s="177"/>
      <c r="AR46" s="177"/>
      <c r="AS46" s="177"/>
      <c r="AT46" s="177"/>
      <c r="AU46" s="249"/>
    </row>
    <row r="47" spans="1:47" ht="16.5" thickBot="1">
      <c r="B47" s="270" t="s">
        <v>56</v>
      </c>
      <c r="C47" s="271"/>
      <c r="D47" s="271"/>
      <c r="E47" s="271"/>
      <c r="F47" s="271"/>
      <c r="G47" s="271"/>
      <c r="H47" s="271"/>
      <c r="I47" s="271"/>
      <c r="J47" s="271"/>
      <c r="K47" s="271"/>
      <c r="L47" s="271"/>
      <c r="M47" s="271"/>
      <c r="N47" s="271"/>
      <c r="O47" s="321"/>
      <c r="P47" s="283" t="e">
        <f>SUM(P45:V46)</f>
        <v>#REF!</v>
      </c>
      <c r="Q47" s="283"/>
      <c r="R47" s="283"/>
      <c r="S47" s="283"/>
      <c r="T47" s="283"/>
      <c r="U47" s="283"/>
      <c r="V47" s="284"/>
      <c r="W47" s="322" t="s">
        <v>57</v>
      </c>
      <c r="X47" s="323"/>
      <c r="Y47" s="323"/>
      <c r="Z47" s="323"/>
      <c r="AA47" s="323"/>
      <c r="AB47" s="323"/>
      <c r="AC47" s="323"/>
      <c r="AD47" s="323"/>
      <c r="AE47" s="323"/>
      <c r="AF47" s="323"/>
      <c r="AG47" s="324"/>
      <c r="AH47" s="325" t="e">
        <f>SUM(AH45:AL46)</f>
        <v>#REF!</v>
      </c>
      <c r="AI47" s="281"/>
      <c r="AJ47" s="281"/>
      <c r="AK47" s="281"/>
      <c r="AL47" s="326"/>
      <c r="AM47" s="290" t="e">
        <f>P47-AH47</f>
        <v>#REF!</v>
      </c>
      <c r="AN47" s="290"/>
      <c r="AO47" s="290"/>
      <c r="AP47" s="290"/>
      <c r="AQ47" s="290"/>
      <c r="AR47" s="290"/>
      <c r="AS47" s="290"/>
      <c r="AT47" s="290"/>
      <c r="AU47" s="291"/>
    </row>
  </sheetData>
  <mergeCells count="183">
    <mergeCell ref="B47:O47"/>
    <mergeCell ref="P47:V47"/>
    <mergeCell ref="W47:AG47"/>
    <mergeCell ref="AH47:AL47"/>
    <mergeCell ref="AM47:AU47"/>
    <mergeCell ref="P45:V45"/>
    <mergeCell ref="W45:AG45"/>
    <mergeCell ref="AH45:AL45"/>
    <mergeCell ref="B46:O46"/>
    <mergeCell ref="P46:V46"/>
    <mergeCell ref="W46:AG46"/>
    <mergeCell ref="AH46:AL46"/>
    <mergeCell ref="A42:AU42"/>
    <mergeCell ref="B43:V43"/>
    <mergeCell ref="W43:AL43"/>
    <mergeCell ref="AM43:AU43"/>
    <mergeCell ref="B44:O44"/>
    <mergeCell ref="P44:V44"/>
    <mergeCell ref="W44:AG44"/>
    <mergeCell ref="AH44:AL44"/>
    <mergeCell ref="AM44:AU46"/>
    <mergeCell ref="B45:O45"/>
    <mergeCell ref="B40:K40"/>
    <mergeCell ref="L40:O40"/>
    <mergeCell ref="P40:V40"/>
    <mergeCell ref="W40:Z40"/>
    <mergeCell ref="AA40:AD40"/>
    <mergeCell ref="AH40:AU40"/>
    <mergeCell ref="AH37:AL37"/>
    <mergeCell ref="AM37:AU37"/>
    <mergeCell ref="C38:K38"/>
    <mergeCell ref="L38:O38"/>
    <mergeCell ref="P38:S38"/>
    <mergeCell ref="U38:V38"/>
    <mergeCell ref="W38:Z38"/>
    <mergeCell ref="AA38:AD38"/>
    <mergeCell ref="AH38:AL38"/>
    <mergeCell ref="AM38:AU38"/>
    <mergeCell ref="C37:K37"/>
    <mergeCell ref="L37:O37"/>
    <mergeCell ref="P37:S37"/>
    <mergeCell ref="U37:V37"/>
    <mergeCell ref="W37:Z37"/>
    <mergeCell ref="AA37:AD37"/>
    <mergeCell ref="B35:K35"/>
    <mergeCell ref="C36:K36"/>
    <mergeCell ref="W36:Z36"/>
    <mergeCell ref="AH36:AU36"/>
    <mergeCell ref="AH32:AL32"/>
    <mergeCell ref="AM32:AU32"/>
    <mergeCell ref="C33:K33"/>
    <mergeCell ref="L33:O33"/>
    <mergeCell ref="P33:S33"/>
    <mergeCell ref="U33:V33"/>
    <mergeCell ref="W33:Z33"/>
    <mergeCell ref="AA33:AD33"/>
    <mergeCell ref="AH33:AL33"/>
    <mergeCell ref="AM33:AU33"/>
    <mergeCell ref="C32:K32"/>
    <mergeCell ref="L32:O32"/>
    <mergeCell ref="P32:S32"/>
    <mergeCell ref="U32:V32"/>
    <mergeCell ref="W32:Z32"/>
    <mergeCell ref="AA32:AD32"/>
    <mergeCell ref="B30:K30"/>
    <mergeCell ref="AH30:AU30"/>
    <mergeCell ref="C31:K31"/>
    <mergeCell ref="W31:Z31"/>
    <mergeCell ref="AH31:AL31"/>
    <mergeCell ref="AM31:AU31"/>
    <mergeCell ref="AA27:AD27"/>
    <mergeCell ref="AH27:AU27"/>
    <mergeCell ref="C28:K28"/>
    <mergeCell ref="L28:O28"/>
    <mergeCell ref="P28:S28"/>
    <mergeCell ref="U28:V28"/>
    <mergeCell ref="W28:Z28"/>
    <mergeCell ref="AA28:AD28"/>
    <mergeCell ref="AH28:AU28"/>
    <mergeCell ref="B25:K25"/>
    <mergeCell ref="C26:K26"/>
    <mergeCell ref="W26:Z26"/>
    <mergeCell ref="C27:K27"/>
    <mergeCell ref="L27:O27"/>
    <mergeCell ref="P27:S27"/>
    <mergeCell ref="U27:V27"/>
    <mergeCell ref="W27:Z27"/>
    <mergeCell ref="AM23:AU23"/>
    <mergeCell ref="AA22:AD22"/>
    <mergeCell ref="AH22:AL22"/>
    <mergeCell ref="AM22:AU22"/>
    <mergeCell ref="C23:K23"/>
    <mergeCell ref="L23:O23"/>
    <mergeCell ref="P23:S23"/>
    <mergeCell ref="U23:V23"/>
    <mergeCell ref="W23:Z23"/>
    <mergeCell ref="AA23:AD23"/>
    <mergeCell ref="AH23:AL23"/>
    <mergeCell ref="C21:K21"/>
    <mergeCell ref="W21:Z21"/>
    <mergeCell ref="AH21:AU21"/>
    <mergeCell ref="C22:K22"/>
    <mergeCell ref="L22:O22"/>
    <mergeCell ref="P22:S22"/>
    <mergeCell ref="U22:V22"/>
    <mergeCell ref="W22:Z22"/>
    <mergeCell ref="AH18:AL18"/>
    <mergeCell ref="AM18:AU18"/>
    <mergeCell ref="C19:K19"/>
    <mergeCell ref="L19:O19"/>
    <mergeCell ref="P19:S19"/>
    <mergeCell ref="U19:V19"/>
    <mergeCell ref="W19:Z19"/>
    <mergeCell ref="AA19:AD19"/>
    <mergeCell ref="AH19:AL19"/>
    <mergeCell ref="AM19:AU19"/>
    <mergeCell ref="C18:K18"/>
    <mergeCell ref="L18:O18"/>
    <mergeCell ref="P18:S18"/>
    <mergeCell ref="U18:V18"/>
    <mergeCell ref="W18:Z18"/>
    <mergeCell ref="AA18:AD18"/>
    <mergeCell ref="B15:K15"/>
    <mergeCell ref="B16:K16"/>
    <mergeCell ref="C17:K17"/>
    <mergeCell ref="W17:Z17"/>
    <mergeCell ref="AH17:AU17"/>
    <mergeCell ref="BA17:BN17"/>
    <mergeCell ref="B13:K13"/>
    <mergeCell ref="L13:O13"/>
    <mergeCell ref="P13:V13"/>
    <mergeCell ref="W13:Z13"/>
    <mergeCell ref="AA13:AD13"/>
    <mergeCell ref="AH13:AU13"/>
    <mergeCell ref="C11:K11"/>
    <mergeCell ref="L11:O11"/>
    <mergeCell ref="P11:S11"/>
    <mergeCell ref="U11:V11"/>
    <mergeCell ref="W11:Z11"/>
    <mergeCell ref="AH11:AU11"/>
    <mergeCell ref="C10:K10"/>
    <mergeCell ref="L10:O10"/>
    <mergeCell ref="P10:S10"/>
    <mergeCell ref="U10:V10"/>
    <mergeCell ref="W10:Z10"/>
    <mergeCell ref="AH10:AU10"/>
    <mergeCell ref="C9:K9"/>
    <mergeCell ref="L9:O9"/>
    <mergeCell ref="P9:S9"/>
    <mergeCell ref="U9:V9"/>
    <mergeCell ref="W9:Z9"/>
    <mergeCell ref="AH9:AU9"/>
    <mergeCell ref="C8:K8"/>
    <mergeCell ref="L8:O8"/>
    <mergeCell ref="P8:S8"/>
    <mergeCell ref="U8:V8"/>
    <mergeCell ref="W8:Z8"/>
    <mergeCell ref="AH8:AU8"/>
    <mergeCell ref="AH6:AU6"/>
    <mergeCell ref="C7:K7"/>
    <mergeCell ref="L7:O7"/>
    <mergeCell ref="P7:S7"/>
    <mergeCell ref="U7:V7"/>
    <mergeCell ref="W7:Z7"/>
    <mergeCell ref="AH7:AU7"/>
    <mergeCell ref="P5:V5"/>
    <mergeCell ref="W5:Z5"/>
    <mergeCell ref="AA5:AD5"/>
    <mergeCell ref="B6:K6"/>
    <mergeCell ref="L6:O6"/>
    <mergeCell ref="P6:S6"/>
    <mergeCell ref="U6:V6"/>
    <mergeCell ref="W6:Z6"/>
    <mergeCell ref="A1:D1"/>
    <mergeCell ref="AI1:AU1"/>
    <mergeCell ref="A2:AU2"/>
    <mergeCell ref="A3:AU3"/>
    <mergeCell ref="B4:V4"/>
    <mergeCell ref="W4:AD4"/>
    <mergeCell ref="AE4:AG5"/>
    <mergeCell ref="AH4:AU5"/>
    <mergeCell ref="B5:K5"/>
    <mergeCell ref="L5:O5"/>
  </mergeCells>
  <phoneticPr fontId="7"/>
  <printOptions horizontalCentered="1"/>
  <pageMargins left="0.70866141732283472" right="0.70866141732283472" top="0.74803149606299213" bottom="0.74803149606299213" header="0.31496062992125984" footer="0.31496062992125984"/>
  <pageSetup paperSize="9" scale="61" orientation="portrait" r:id="rId1"/>
  <rowBreaks count="1" manualBreakCount="1">
    <brk id="13" max="5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EFE4-DA65-4BFB-A960-0800BAFD4C2E}">
  <sheetPr>
    <tabColor rgb="FFFF0000"/>
  </sheetPr>
  <dimension ref="B1:CU342"/>
  <sheetViews>
    <sheetView showGridLines="0" tabSelected="1" zoomScale="87" zoomScaleNormal="87" zoomScaleSheetLayoutView="100" workbookViewId="0"/>
  </sheetViews>
  <sheetFormatPr defaultColWidth="9" defaultRowHeight="16.5"/>
  <cols>
    <col min="1" max="1" width="2.75" style="83" customWidth="1"/>
    <col min="2" max="2" width="2.75" style="9" customWidth="1"/>
    <col min="3" max="27" width="2.75" style="83" customWidth="1"/>
    <col min="28" max="31" width="5.25" style="83" customWidth="1"/>
    <col min="32" max="58" width="2.75" style="83" customWidth="1"/>
    <col min="59" max="101" width="2.625" style="83" customWidth="1"/>
    <col min="102" max="102" width="9" style="83" customWidth="1"/>
    <col min="103" max="16384" width="9" style="83"/>
  </cols>
  <sheetData>
    <row r="1" spans="2:61">
      <c r="AE1" s="99"/>
    </row>
    <row r="2" spans="2:61">
      <c r="B2" s="426" t="s">
        <v>85</v>
      </c>
      <c r="C2" s="427"/>
      <c r="D2" s="427"/>
      <c r="E2" s="427"/>
      <c r="F2" s="443"/>
      <c r="G2" s="353" t="s">
        <v>86</v>
      </c>
      <c r="H2" s="413"/>
      <c r="I2" s="413"/>
      <c r="J2" s="413"/>
      <c r="K2" s="413"/>
      <c r="L2" s="413"/>
      <c r="M2" s="413"/>
      <c r="N2" s="413"/>
      <c r="O2" s="413"/>
      <c r="P2" s="413"/>
      <c r="Q2" s="413"/>
      <c r="R2" s="413"/>
      <c r="S2" s="413"/>
      <c r="T2" s="413"/>
      <c r="U2" s="413"/>
      <c r="V2" s="413"/>
      <c r="W2" s="413"/>
      <c r="X2" s="413"/>
      <c r="Y2" s="480"/>
      <c r="AA2" s="99"/>
      <c r="AB2" s="99"/>
      <c r="AC2" s="99"/>
      <c r="AD2" s="99"/>
      <c r="AE2" s="99"/>
      <c r="AF2" s="99"/>
      <c r="AG2" s="99"/>
      <c r="AH2" s="99"/>
      <c r="AI2" s="99"/>
      <c r="AJ2" s="99"/>
      <c r="AK2" s="99"/>
      <c r="AL2" s="99"/>
      <c r="AM2" s="99"/>
      <c r="AN2" s="99"/>
      <c r="AO2" s="99"/>
      <c r="AP2" s="99"/>
    </row>
    <row r="3" spans="2:61">
      <c r="B3" s="444" t="s">
        <v>87</v>
      </c>
      <c r="C3" s="444"/>
      <c r="D3" s="444"/>
      <c r="E3" s="444"/>
      <c r="F3" s="444"/>
      <c r="G3" s="352" t="s">
        <v>88</v>
      </c>
      <c r="H3" s="352"/>
      <c r="I3" s="352"/>
      <c r="J3" s="352"/>
      <c r="K3" s="352"/>
      <c r="L3" s="352"/>
      <c r="M3" s="352"/>
      <c r="N3" s="352"/>
      <c r="O3" s="352"/>
      <c r="P3" s="352"/>
      <c r="Q3" s="352"/>
      <c r="R3" s="352"/>
      <c r="S3" s="352"/>
      <c r="T3" s="352"/>
      <c r="U3" s="352"/>
      <c r="V3" s="352"/>
      <c r="W3" s="352"/>
      <c r="X3" s="352"/>
      <c r="Y3" s="352"/>
      <c r="AA3" s="99"/>
      <c r="AB3" s="99"/>
      <c r="AC3" s="99"/>
      <c r="AD3" s="99"/>
      <c r="AE3" s="99"/>
      <c r="AF3" s="99"/>
      <c r="AG3" s="99"/>
      <c r="AH3" s="99"/>
      <c r="AI3" s="99"/>
      <c r="AJ3" s="99"/>
      <c r="AK3" s="99"/>
      <c r="AL3" s="99"/>
      <c r="AM3" s="99"/>
      <c r="AN3" s="99"/>
      <c r="AO3" s="99"/>
      <c r="AP3" s="99"/>
      <c r="AS3" s="9"/>
    </row>
    <row r="4" spans="2:61">
      <c r="B4" s="499" t="s">
        <v>89</v>
      </c>
      <c r="C4" s="499"/>
      <c r="D4" s="499"/>
      <c r="E4" s="499"/>
      <c r="F4" s="499"/>
      <c r="G4" s="499"/>
      <c r="H4" s="499"/>
      <c r="I4" s="499"/>
      <c r="J4" s="499"/>
      <c r="K4" s="499"/>
      <c r="L4" s="499"/>
      <c r="M4" s="499"/>
      <c r="N4" s="499"/>
      <c r="O4" s="499"/>
      <c r="P4" s="499"/>
      <c r="Q4" s="499"/>
      <c r="R4" s="499"/>
      <c r="S4" s="499"/>
      <c r="T4" s="499"/>
      <c r="U4" s="399" t="s">
        <v>90</v>
      </c>
      <c r="V4" s="399"/>
      <c r="W4" s="399"/>
      <c r="X4" s="399"/>
      <c r="Y4" s="399"/>
      <c r="AA4" s="99"/>
      <c r="AB4" s="99"/>
      <c r="AC4" s="99"/>
      <c r="AD4" s="99"/>
      <c r="AE4" s="99"/>
      <c r="AF4" s="99"/>
      <c r="AG4" s="99"/>
      <c r="AH4" s="99"/>
      <c r="AI4" s="99"/>
      <c r="AJ4" s="99"/>
      <c r="AK4" s="99"/>
      <c r="AL4" s="99"/>
      <c r="AM4" s="99"/>
      <c r="AN4" s="99"/>
      <c r="AO4" s="99"/>
      <c r="AP4" s="99"/>
    </row>
    <row r="5" spans="2:61">
      <c r="B5" s="499" t="s">
        <v>91</v>
      </c>
      <c r="C5" s="499"/>
      <c r="D5" s="499"/>
      <c r="E5" s="499"/>
      <c r="F5" s="499"/>
      <c r="G5" s="499"/>
      <c r="H5" s="499"/>
      <c r="I5" s="499"/>
      <c r="J5" s="499"/>
      <c r="K5" s="499"/>
      <c r="L5" s="499"/>
      <c r="M5" s="499"/>
      <c r="N5" s="499"/>
      <c r="O5" s="499"/>
      <c r="P5" s="499"/>
      <c r="Q5" s="499"/>
      <c r="R5" s="499"/>
      <c r="S5" s="499"/>
      <c r="T5" s="499"/>
      <c r="U5" s="444" t="s">
        <v>92</v>
      </c>
      <c r="V5" s="444"/>
      <c r="W5" s="444"/>
      <c r="X5" s="444"/>
      <c r="Y5" s="444"/>
      <c r="AA5" s="99"/>
      <c r="AC5" s="99"/>
      <c r="AD5" s="99"/>
      <c r="AE5" s="99"/>
      <c r="AF5" s="99"/>
      <c r="AG5" s="99"/>
      <c r="AH5" s="99"/>
      <c r="AI5" s="99"/>
      <c r="AJ5" s="99"/>
      <c r="AK5" s="99"/>
      <c r="AL5" s="99"/>
      <c r="AM5" s="99"/>
      <c r="AN5" s="99"/>
      <c r="AO5" s="99"/>
      <c r="AP5" s="99"/>
    </row>
    <row r="6" spans="2:61">
      <c r="C6" s="84"/>
      <c r="D6" s="84"/>
      <c r="E6" s="84"/>
      <c r="F6" s="84"/>
      <c r="G6" s="84"/>
      <c r="H6" s="84"/>
      <c r="I6" s="84"/>
      <c r="J6" s="84"/>
      <c r="K6" s="84"/>
      <c r="L6" s="84"/>
      <c r="M6" s="84"/>
      <c r="N6" s="84"/>
      <c r="O6" s="84"/>
      <c r="P6" s="84"/>
      <c r="Q6" s="84"/>
      <c r="R6" s="84"/>
      <c r="S6" s="84"/>
      <c r="T6" s="84"/>
    </row>
    <row r="8" spans="2:61" ht="13.5">
      <c r="B8" s="486" t="s">
        <v>93</v>
      </c>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84"/>
      <c r="AH8" s="84"/>
      <c r="AI8" s="84"/>
      <c r="AJ8" s="84"/>
      <c r="AK8" s="84"/>
    </row>
    <row r="9" spans="2:61" ht="16.5" customHeight="1">
      <c r="B9" s="426" t="s">
        <v>94</v>
      </c>
      <c r="C9" s="443"/>
      <c r="D9" s="426" t="s">
        <v>95</v>
      </c>
      <c r="E9" s="427"/>
      <c r="F9" s="427"/>
      <c r="G9" s="427"/>
      <c r="H9" s="427"/>
      <c r="I9" s="427"/>
      <c r="J9" s="426" t="s">
        <v>96</v>
      </c>
      <c r="K9" s="427"/>
      <c r="L9" s="427"/>
      <c r="M9" s="443"/>
      <c r="N9" s="426" t="s">
        <v>97</v>
      </c>
      <c r="O9" s="427"/>
      <c r="P9" s="427"/>
      <c r="Q9" s="427"/>
      <c r="R9" s="427"/>
      <c r="S9" s="426" t="s">
        <v>98</v>
      </c>
      <c r="T9" s="427"/>
      <c r="U9" s="427"/>
      <c r="V9" s="427"/>
      <c r="W9" s="443"/>
      <c r="X9" s="426" t="s">
        <v>99</v>
      </c>
      <c r="Y9" s="427"/>
      <c r="Z9" s="427"/>
      <c r="AA9" s="443"/>
      <c r="AB9" s="426" t="s">
        <v>100</v>
      </c>
      <c r="AC9" s="427"/>
      <c r="AD9" s="427"/>
      <c r="AE9" s="443"/>
      <c r="AF9" s="426" t="s">
        <v>101</v>
      </c>
      <c r="AG9" s="427"/>
      <c r="AH9" s="427"/>
      <c r="AI9" s="443"/>
      <c r="AJ9" s="444" t="s">
        <v>102</v>
      </c>
      <c r="AK9" s="444"/>
      <c r="AL9" s="444"/>
      <c r="AM9" s="444"/>
      <c r="AN9" s="444"/>
      <c r="AQ9" s="514" t="s">
        <v>103</v>
      </c>
      <c r="AR9" s="514"/>
      <c r="AS9" s="514"/>
      <c r="AT9" s="514"/>
      <c r="AU9" s="514"/>
      <c r="AV9" s="514"/>
      <c r="AW9" s="514"/>
      <c r="AX9" s="514"/>
      <c r="AY9" s="514"/>
      <c r="AZ9" s="514"/>
      <c r="BA9" s="514"/>
      <c r="BB9" s="514"/>
      <c r="BC9" s="514"/>
      <c r="BD9" s="514"/>
      <c r="BE9" s="514"/>
      <c r="BF9" s="514"/>
      <c r="BG9" s="514"/>
      <c r="BH9" s="514"/>
      <c r="BI9" s="115"/>
    </row>
    <row r="10" spans="2:61" ht="16.5" customHeight="1">
      <c r="B10" s="426">
        <v>1</v>
      </c>
      <c r="C10" s="443"/>
      <c r="D10" s="481" t="s">
        <v>104</v>
      </c>
      <c r="E10" s="482"/>
      <c r="F10" s="482"/>
      <c r="G10" s="482"/>
      <c r="H10" s="482"/>
      <c r="I10" s="482"/>
      <c r="J10" s="481" t="s">
        <v>105</v>
      </c>
      <c r="K10" s="482"/>
      <c r="L10" s="482"/>
      <c r="M10" s="483"/>
      <c r="N10" s="385">
        <v>3600000</v>
      </c>
      <c r="O10" s="386"/>
      <c r="P10" s="386"/>
      <c r="Q10" s="386"/>
      <c r="R10" s="386"/>
      <c r="S10" s="496">
        <v>45748</v>
      </c>
      <c r="T10" s="497"/>
      <c r="U10" s="497"/>
      <c r="V10" s="497"/>
      <c r="W10" s="498"/>
      <c r="X10" s="481">
        <v>12</v>
      </c>
      <c r="Y10" s="482"/>
      <c r="Z10" s="482"/>
      <c r="AA10" s="483"/>
      <c r="AB10" s="406">
        <v>400000</v>
      </c>
      <c r="AC10" s="407"/>
      <c r="AD10" s="407"/>
      <c r="AE10" s="408"/>
      <c r="AF10" s="406">
        <v>20000</v>
      </c>
      <c r="AG10" s="407"/>
      <c r="AH10" s="407"/>
      <c r="AI10" s="408"/>
      <c r="AJ10" s="464">
        <f>N10+AB10+AF10</f>
        <v>4020000</v>
      </c>
      <c r="AK10" s="464"/>
      <c r="AL10" s="464"/>
      <c r="AM10" s="464"/>
      <c r="AN10" s="464"/>
      <c r="AO10" s="5"/>
      <c r="AP10" s="5"/>
      <c r="AQ10" s="514"/>
      <c r="AR10" s="514"/>
      <c r="AS10" s="514"/>
      <c r="AT10" s="514"/>
      <c r="AU10" s="514"/>
      <c r="AV10" s="514"/>
      <c r="AW10" s="514"/>
      <c r="AX10" s="514"/>
      <c r="AY10" s="514"/>
      <c r="AZ10" s="514"/>
      <c r="BA10" s="514"/>
      <c r="BB10" s="514"/>
      <c r="BC10" s="514"/>
      <c r="BD10" s="514"/>
      <c r="BE10" s="514"/>
      <c r="BF10" s="514"/>
      <c r="BG10" s="514"/>
      <c r="BH10" s="514"/>
      <c r="BI10" s="115"/>
    </row>
    <row r="11" spans="2:61" ht="16.5" customHeight="1">
      <c r="B11" s="426">
        <v>2</v>
      </c>
      <c r="C11" s="443"/>
      <c r="D11" s="481" t="s">
        <v>106</v>
      </c>
      <c r="E11" s="482"/>
      <c r="F11" s="482"/>
      <c r="G11" s="482"/>
      <c r="H11" s="482"/>
      <c r="I11" s="482"/>
      <c r="J11" s="481" t="s">
        <v>107</v>
      </c>
      <c r="K11" s="482"/>
      <c r="L11" s="482"/>
      <c r="M11" s="483"/>
      <c r="N11" s="385">
        <v>2160000</v>
      </c>
      <c r="O11" s="386"/>
      <c r="P11" s="386"/>
      <c r="Q11" s="386"/>
      <c r="R11" s="386"/>
      <c r="S11" s="496">
        <v>45748</v>
      </c>
      <c r="T11" s="497"/>
      <c r="U11" s="497"/>
      <c r="V11" s="497"/>
      <c r="W11" s="498"/>
      <c r="X11" s="481">
        <v>12</v>
      </c>
      <c r="Y11" s="482"/>
      <c r="Z11" s="482"/>
      <c r="AA11" s="483"/>
      <c r="AB11" s="406">
        <v>0</v>
      </c>
      <c r="AC11" s="407"/>
      <c r="AD11" s="407"/>
      <c r="AE11" s="408"/>
      <c r="AF11" s="406">
        <v>0</v>
      </c>
      <c r="AG11" s="407"/>
      <c r="AH11" s="407"/>
      <c r="AI11" s="408"/>
      <c r="AJ11" s="464">
        <f t="shared" ref="AJ11:AJ24" si="0">N11+AB11+AF11</f>
        <v>2160000</v>
      </c>
      <c r="AK11" s="464"/>
      <c r="AL11" s="464"/>
      <c r="AM11" s="464"/>
      <c r="AN11" s="464"/>
      <c r="AO11" s="5"/>
      <c r="AP11" s="5"/>
      <c r="AQ11" s="514"/>
      <c r="AR11" s="514"/>
      <c r="AS11" s="514"/>
      <c r="AT11" s="514"/>
      <c r="AU11" s="514"/>
      <c r="AV11" s="514"/>
      <c r="AW11" s="514"/>
      <c r="AX11" s="514"/>
      <c r="AY11" s="514"/>
      <c r="AZ11" s="514"/>
      <c r="BA11" s="514"/>
      <c r="BB11" s="514"/>
      <c r="BC11" s="514"/>
      <c r="BD11" s="514"/>
      <c r="BE11" s="514"/>
      <c r="BF11" s="514"/>
      <c r="BG11" s="514"/>
      <c r="BH11" s="514"/>
      <c r="BI11" s="115"/>
    </row>
    <row r="12" spans="2:61" ht="16.5" customHeight="1">
      <c r="B12" s="426">
        <v>3</v>
      </c>
      <c r="C12" s="443"/>
      <c r="D12" s="481" t="s">
        <v>108</v>
      </c>
      <c r="E12" s="482"/>
      <c r="F12" s="482"/>
      <c r="G12" s="482"/>
      <c r="H12" s="482"/>
      <c r="I12" s="482"/>
      <c r="J12" s="481" t="s">
        <v>109</v>
      </c>
      <c r="K12" s="482"/>
      <c r="L12" s="482"/>
      <c r="M12" s="483"/>
      <c r="N12" s="385">
        <v>2160000</v>
      </c>
      <c r="O12" s="386"/>
      <c r="P12" s="386"/>
      <c r="Q12" s="386"/>
      <c r="R12" s="386"/>
      <c r="S12" s="496">
        <v>45748</v>
      </c>
      <c r="T12" s="497"/>
      <c r="U12" s="497"/>
      <c r="V12" s="497"/>
      <c r="W12" s="498"/>
      <c r="X12" s="481">
        <v>12</v>
      </c>
      <c r="Y12" s="482"/>
      <c r="Z12" s="482"/>
      <c r="AA12" s="483"/>
      <c r="AB12" s="406">
        <v>0</v>
      </c>
      <c r="AC12" s="407"/>
      <c r="AD12" s="407"/>
      <c r="AE12" s="408"/>
      <c r="AF12" s="406">
        <v>0</v>
      </c>
      <c r="AG12" s="407"/>
      <c r="AH12" s="407"/>
      <c r="AI12" s="408"/>
      <c r="AJ12" s="464">
        <f t="shared" si="0"/>
        <v>2160000</v>
      </c>
      <c r="AK12" s="464"/>
      <c r="AL12" s="464"/>
      <c r="AM12" s="464"/>
      <c r="AN12" s="464"/>
      <c r="AO12" s="5"/>
      <c r="AP12" s="5"/>
      <c r="AQ12" s="514"/>
      <c r="AR12" s="514"/>
      <c r="AS12" s="514"/>
      <c r="AT12" s="514"/>
      <c r="AU12" s="514"/>
      <c r="AV12" s="514"/>
      <c r="AW12" s="514"/>
      <c r="AX12" s="514"/>
      <c r="AY12" s="514"/>
      <c r="AZ12" s="514"/>
      <c r="BA12" s="514"/>
      <c r="BB12" s="514"/>
      <c r="BC12" s="514"/>
      <c r="BD12" s="514"/>
      <c r="BE12" s="514"/>
      <c r="BF12" s="514"/>
      <c r="BG12" s="514"/>
      <c r="BH12" s="514"/>
      <c r="BI12" s="115"/>
    </row>
    <row r="13" spans="2:61" ht="16.5" customHeight="1">
      <c r="B13" s="426">
        <v>4</v>
      </c>
      <c r="C13" s="443"/>
      <c r="D13" s="481" t="s">
        <v>110</v>
      </c>
      <c r="E13" s="482"/>
      <c r="F13" s="482"/>
      <c r="G13" s="482"/>
      <c r="H13" s="482"/>
      <c r="I13" s="482"/>
      <c r="J13" s="481" t="s">
        <v>105</v>
      </c>
      <c r="K13" s="482"/>
      <c r="L13" s="482"/>
      <c r="M13" s="483"/>
      <c r="N13" s="385">
        <v>1800000</v>
      </c>
      <c r="O13" s="386"/>
      <c r="P13" s="386"/>
      <c r="Q13" s="386"/>
      <c r="R13" s="386"/>
      <c r="S13" s="496">
        <v>45901</v>
      </c>
      <c r="T13" s="497"/>
      <c r="U13" s="497"/>
      <c r="V13" s="497"/>
      <c r="W13" s="498"/>
      <c r="X13" s="481">
        <v>6</v>
      </c>
      <c r="Y13" s="482"/>
      <c r="Z13" s="482"/>
      <c r="AA13" s="483"/>
      <c r="AB13" s="406">
        <v>200000</v>
      </c>
      <c r="AC13" s="407"/>
      <c r="AD13" s="407"/>
      <c r="AE13" s="408"/>
      <c r="AF13" s="406">
        <v>0</v>
      </c>
      <c r="AG13" s="407"/>
      <c r="AH13" s="407"/>
      <c r="AI13" s="408"/>
      <c r="AJ13" s="464">
        <f t="shared" si="0"/>
        <v>2000000</v>
      </c>
      <c r="AK13" s="464"/>
      <c r="AL13" s="464"/>
      <c r="AM13" s="464"/>
      <c r="AN13" s="464"/>
      <c r="AO13" s="5"/>
      <c r="AP13" s="5"/>
      <c r="AQ13" s="514"/>
      <c r="AR13" s="514"/>
      <c r="AS13" s="514"/>
      <c r="AT13" s="514"/>
      <c r="AU13" s="514"/>
      <c r="AV13" s="514"/>
      <c r="AW13" s="514"/>
      <c r="AX13" s="514"/>
      <c r="AY13" s="514"/>
      <c r="AZ13" s="514"/>
      <c r="BA13" s="514"/>
      <c r="BB13" s="514"/>
      <c r="BC13" s="514"/>
      <c r="BD13" s="514"/>
      <c r="BE13" s="514"/>
      <c r="BF13" s="514"/>
      <c r="BG13" s="514"/>
      <c r="BH13" s="514"/>
      <c r="BI13" s="115"/>
    </row>
    <row r="14" spans="2:61" ht="16.5" customHeight="1">
      <c r="B14" s="426">
        <v>5</v>
      </c>
      <c r="C14" s="443"/>
      <c r="D14" s="481" t="s">
        <v>111</v>
      </c>
      <c r="E14" s="482"/>
      <c r="F14" s="482"/>
      <c r="G14" s="482"/>
      <c r="H14" s="482"/>
      <c r="I14" s="482"/>
      <c r="J14" s="481" t="s">
        <v>107</v>
      </c>
      <c r="K14" s="482"/>
      <c r="L14" s="482"/>
      <c r="M14" s="483"/>
      <c r="N14" s="385">
        <v>480000</v>
      </c>
      <c r="O14" s="386"/>
      <c r="P14" s="386"/>
      <c r="Q14" s="386"/>
      <c r="R14" s="386"/>
      <c r="S14" s="496">
        <v>45901</v>
      </c>
      <c r="T14" s="497"/>
      <c r="U14" s="497"/>
      <c r="V14" s="497"/>
      <c r="W14" s="498"/>
      <c r="X14" s="481">
        <v>6</v>
      </c>
      <c r="Y14" s="482"/>
      <c r="Z14" s="482"/>
      <c r="AA14" s="483"/>
      <c r="AB14" s="406">
        <v>0</v>
      </c>
      <c r="AC14" s="407"/>
      <c r="AD14" s="407"/>
      <c r="AE14" s="408"/>
      <c r="AF14" s="406">
        <v>0</v>
      </c>
      <c r="AG14" s="407"/>
      <c r="AH14" s="407"/>
      <c r="AI14" s="408"/>
      <c r="AJ14" s="464">
        <f t="shared" si="0"/>
        <v>480000</v>
      </c>
      <c r="AK14" s="464"/>
      <c r="AL14" s="464"/>
      <c r="AM14" s="464"/>
      <c r="AN14" s="464"/>
      <c r="AO14" s="5"/>
      <c r="AP14" s="5"/>
      <c r="AQ14" s="514"/>
      <c r="AR14" s="514"/>
      <c r="AS14" s="514"/>
      <c r="AT14" s="514"/>
      <c r="AU14" s="514"/>
      <c r="AV14" s="514"/>
      <c r="AW14" s="514"/>
      <c r="AX14" s="514"/>
      <c r="AY14" s="514"/>
      <c r="AZ14" s="514"/>
      <c r="BA14" s="514"/>
      <c r="BB14" s="514"/>
      <c r="BC14" s="514"/>
      <c r="BD14" s="514"/>
      <c r="BE14" s="514"/>
      <c r="BF14" s="514"/>
      <c r="BG14" s="514"/>
      <c r="BH14" s="514"/>
      <c r="BI14" s="115"/>
    </row>
    <row r="15" spans="2:61" ht="16.5" customHeight="1">
      <c r="B15" s="426">
        <v>6</v>
      </c>
      <c r="C15" s="443"/>
      <c r="D15" s="481"/>
      <c r="E15" s="482"/>
      <c r="F15" s="482"/>
      <c r="G15" s="482"/>
      <c r="H15" s="482"/>
      <c r="I15" s="482"/>
      <c r="J15" s="481"/>
      <c r="K15" s="482"/>
      <c r="L15" s="482"/>
      <c r="M15" s="483"/>
      <c r="N15" s="385"/>
      <c r="O15" s="386"/>
      <c r="P15" s="386"/>
      <c r="Q15" s="386"/>
      <c r="R15" s="386"/>
      <c r="S15" s="496"/>
      <c r="T15" s="497"/>
      <c r="U15" s="497"/>
      <c r="V15" s="497"/>
      <c r="W15" s="498"/>
      <c r="X15" s="481"/>
      <c r="Y15" s="482"/>
      <c r="Z15" s="482"/>
      <c r="AA15" s="483"/>
      <c r="AB15" s="406"/>
      <c r="AC15" s="407"/>
      <c r="AD15" s="407"/>
      <c r="AE15" s="408"/>
      <c r="AF15" s="406"/>
      <c r="AG15" s="407"/>
      <c r="AH15" s="407"/>
      <c r="AI15" s="408"/>
      <c r="AJ15" s="464">
        <f t="shared" si="0"/>
        <v>0</v>
      </c>
      <c r="AK15" s="464"/>
      <c r="AL15" s="464"/>
      <c r="AM15" s="464"/>
      <c r="AN15" s="464"/>
      <c r="AO15" s="5"/>
      <c r="AP15" s="5"/>
      <c r="AQ15" s="514"/>
      <c r="AR15" s="514"/>
      <c r="AS15" s="514"/>
      <c r="AT15" s="514"/>
      <c r="AU15" s="514"/>
      <c r="AV15" s="514"/>
      <c r="AW15" s="514"/>
      <c r="AX15" s="514"/>
      <c r="AY15" s="514"/>
      <c r="AZ15" s="514"/>
      <c r="BA15" s="514"/>
      <c r="BB15" s="514"/>
      <c r="BC15" s="514"/>
      <c r="BD15" s="514"/>
      <c r="BE15" s="514"/>
      <c r="BF15" s="514"/>
      <c r="BG15" s="514"/>
      <c r="BH15" s="514"/>
      <c r="BI15" s="115"/>
    </row>
    <row r="16" spans="2:61" ht="16.5" customHeight="1">
      <c r="B16" s="426">
        <v>7</v>
      </c>
      <c r="C16" s="443"/>
      <c r="D16" s="481"/>
      <c r="E16" s="482"/>
      <c r="F16" s="482"/>
      <c r="G16" s="482"/>
      <c r="H16" s="482"/>
      <c r="I16" s="482"/>
      <c r="J16" s="481"/>
      <c r="K16" s="482"/>
      <c r="L16" s="482"/>
      <c r="M16" s="483"/>
      <c r="N16" s="385"/>
      <c r="O16" s="386"/>
      <c r="P16" s="386"/>
      <c r="Q16" s="386"/>
      <c r="R16" s="386"/>
      <c r="S16" s="496"/>
      <c r="T16" s="497"/>
      <c r="U16" s="497"/>
      <c r="V16" s="497"/>
      <c r="W16" s="498"/>
      <c r="X16" s="481"/>
      <c r="Y16" s="482"/>
      <c r="Z16" s="482"/>
      <c r="AA16" s="483"/>
      <c r="AB16" s="406"/>
      <c r="AC16" s="407"/>
      <c r="AD16" s="407"/>
      <c r="AE16" s="408"/>
      <c r="AF16" s="406"/>
      <c r="AG16" s="407"/>
      <c r="AH16" s="407"/>
      <c r="AI16" s="408"/>
      <c r="AJ16" s="464">
        <f t="shared" si="0"/>
        <v>0</v>
      </c>
      <c r="AK16" s="464"/>
      <c r="AL16" s="464"/>
      <c r="AM16" s="464"/>
      <c r="AN16" s="464"/>
      <c r="AO16" s="5"/>
      <c r="AP16" s="5"/>
      <c r="AQ16" s="514"/>
      <c r="AR16" s="514"/>
      <c r="AS16" s="514"/>
      <c r="AT16" s="514"/>
      <c r="AU16" s="514"/>
      <c r="AV16" s="514"/>
      <c r="AW16" s="514"/>
      <c r="AX16" s="514"/>
      <c r="AY16" s="514"/>
      <c r="AZ16" s="514"/>
      <c r="BA16" s="514"/>
      <c r="BB16" s="514"/>
      <c r="BC16" s="514"/>
      <c r="BD16" s="514"/>
      <c r="BE16" s="514"/>
      <c r="BF16" s="514"/>
      <c r="BG16" s="514"/>
      <c r="BH16" s="514"/>
      <c r="BI16" s="115"/>
    </row>
    <row r="17" spans="2:87" ht="16.5" customHeight="1">
      <c r="B17" s="426">
        <v>8</v>
      </c>
      <c r="C17" s="443"/>
      <c r="D17" s="481"/>
      <c r="E17" s="482"/>
      <c r="F17" s="482"/>
      <c r="G17" s="482"/>
      <c r="H17" s="482"/>
      <c r="I17" s="482"/>
      <c r="J17" s="481"/>
      <c r="K17" s="482"/>
      <c r="L17" s="482"/>
      <c r="M17" s="483"/>
      <c r="N17" s="385"/>
      <c r="O17" s="386"/>
      <c r="P17" s="386"/>
      <c r="Q17" s="386"/>
      <c r="R17" s="386"/>
      <c r="S17" s="496"/>
      <c r="T17" s="497"/>
      <c r="U17" s="497"/>
      <c r="V17" s="497"/>
      <c r="W17" s="498"/>
      <c r="X17" s="481"/>
      <c r="Y17" s="482"/>
      <c r="Z17" s="482"/>
      <c r="AA17" s="483"/>
      <c r="AB17" s="406"/>
      <c r="AC17" s="407"/>
      <c r="AD17" s="407"/>
      <c r="AE17" s="408"/>
      <c r="AF17" s="406"/>
      <c r="AG17" s="407"/>
      <c r="AH17" s="407"/>
      <c r="AI17" s="408"/>
      <c r="AJ17" s="464">
        <f t="shared" si="0"/>
        <v>0</v>
      </c>
      <c r="AK17" s="464"/>
      <c r="AL17" s="464"/>
      <c r="AM17" s="464"/>
      <c r="AN17" s="464"/>
      <c r="AO17" s="5"/>
      <c r="AP17" s="5"/>
      <c r="AQ17" s="514"/>
      <c r="AR17" s="514"/>
      <c r="AS17" s="514"/>
      <c r="AT17" s="514"/>
      <c r="AU17" s="514"/>
      <c r="AV17" s="514"/>
      <c r="AW17" s="514"/>
      <c r="AX17" s="514"/>
      <c r="AY17" s="514"/>
      <c r="AZ17" s="514"/>
      <c r="BA17" s="514"/>
      <c r="BB17" s="514"/>
      <c r="BC17" s="514"/>
      <c r="BD17" s="514"/>
      <c r="BE17" s="514"/>
      <c r="BF17" s="514"/>
      <c r="BG17" s="514"/>
      <c r="BH17" s="514"/>
      <c r="BI17" s="115"/>
    </row>
    <row r="18" spans="2:87" ht="16.5" customHeight="1">
      <c r="B18" s="426">
        <v>9</v>
      </c>
      <c r="C18" s="443"/>
      <c r="D18" s="481"/>
      <c r="E18" s="482"/>
      <c r="F18" s="482"/>
      <c r="G18" s="482"/>
      <c r="H18" s="482"/>
      <c r="I18" s="482"/>
      <c r="J18" s="481"/>
      <c r="K18" s="482"/>
      <c r="L18" s="482"/>
      <c r="M18" s="483"/>
      <c r="N18" s="385"/>
      <c r="O18" s="386"/>
      <c r="P18" s="386"/>
      <c r="Q18" s="386"/>
      <c r="R18" s="386"/>
      <c r="S18" s="496"/>
      <c r="T18" s="497"/>
      <c r="U18" s="497"/>
      <c r="V18" s="497"/>
      <c r="W18" s="498"/>
      <c r="X18" s="481"/>
      <c r="Y18" s="482"/>
      <c r="Z18" s="482"/>
      <c r="AA18" s="483"/>
      <c r="AB18" s="406"/>
      <c r="AC18" s="407"/>
      <c r="AD18" s="407"/>
      <c r="AE18" s="408"/>
      <c r="AF18" s="406"/>
      <c r="AG18" s="407"/>
      <c r="AH18" s="407"/>
      <c r="AI18" s="408"/>
      <c r="AJ18" s="464">
        <f t="shared" si="0"/>
        <v>0</v>
      </c>
      <c r="AK18" s="464"/>
      <c r="AL18" s="464"/>
      <c r="AM18" s="464"/>
      <c r="AN18" s="464"/>
      <c r="AO18" s="5"/>
      <c r="AP18" s="5"/>
      <c r="AQ18" s="514"/>
      <c r="AR18" s="514"/>
      <c r="AS18" s="514"/>
      <c r="AT18" s="514"/>
      <c r="AU18" s="514"/>
      <c r="AV18" s="514"/>
      <c r="AW18" s="514"/>
      <c r="AX18" s="514"/>
      <c r="AY18" s="514"/>
      <c r="AZ18" s="514"/>
      <c r="BA18" s="514"/>
      <c r="BB18" s="514"/>
      <c r="BC18" s="514"/>
      <c r="BD18" s="514"/>
      <c r="BE18" s="514"/>
      <c r="BF18" s="514"/>
      <c r="BG18" s="514"/>
      <c r="BH18" s="514"/>
      <c r="BI18" s="115"/>
    </row>
    <row r="19" spans="2:87" ht="16.5" customHeight="1">
      <c r="B19" s="426">
        <v>10</v>
      </c>
      <c r="C19" s="443"/>
      <c r="D19" s="481"/>
      <c r="E19" s="482"/>
      <c r="F19" s="482"/>
      <c r="G19" s="482"/>
      <c r="H19" s="482"/>
      <c r="I19" s="482"/>
      <c r="J19" s="481"/>
      <c r="K19" s="482"/>
      <c r="L19" s="482"/>
      <c r="M19" s="483"/>
      <c r="N19" s="385"/>
      <c r="O19" s="386"/>
      <c r="P19" s="386"/>
      <c r="Q19" s="386"/>
      <c r="R19" s="386"/>
      <c r="S19" s="496"/>
      <c r="T19" s="497"/>
      <c r="U19" s="497"/>
      <c r="V19" s="497"/>
      <c r="W19" s="498"/>
      <c r="X19" s="481"/>
      <c r="Y19" s="482"/>
      <c r="Z19" s="482"/>
      <c r="AA19" s="483"/>
      <c r="AB19" s="406"/>
      <c r="AC19" s="407"/>
      <c r="AD19" s="407"/>
      <c r="AE19" s="408"/>
      <c r="AF19" s="406"/>
      <c r="AG19" s="407"/>
      <c r="AH19" s="407"/>
      <c r="AI19" s="408"/>
      <c r="AJ19" s="464">
        <f t="shared" si="0"/>
        <v>0</v>
      </c>
      <c r="AK19" s="464"/>
      <c r="AL19" s="464"/>
      <c r="AM19" s="464"/>
      <c r="AN19" s="464"/>
      <c r="AO19" s="5"/>
      <c r="AP19" s="5"/>
      <c r="AQ19" s="514"/>
      <c r="AR19" s="514"/>
      <c r="AS19" s="514"/>
      <c r="AT19" s="514"/>
      <c r="AU19" s="514"/>
      <c r="AV19" s="514"/>
      <c r="AW19" s="514"/>
      <c r="AX19" s="514"/>
      <c r="AY19" s="514"/>
      <c r="AZ19" s="514"/>
      <c r="BA19" s="514"/>
      <c r="BB19" s="514"/>
      <c r="BC19" s="514"/>
      <c r="BD19" s="514"/>
      <c r="BE19" s="514"/>
      <c r="BF19" s="514"/>
      <c r="BG19" s="514"/>
      <c r="BH19" s="514"/>
      <c r="BI19" s="115"/>
    </row>
    <row r="20" spans="2:87" ht="16.5" customHeight="1">
      <c r="B20" s="426">
        <v>11</v>
      </c>
      <c r="C20" s="443"/>
      <c r="D20" s="481"/>
      <c r="E20" s="482"/>
      <c r="F20" s="482"/>
      <c r="G20" s="482"/>
      <c r="H20" s="482"/>
      <c r="I20" s="482"/>
      <c r="J20" s="481"/>
      <c r="K20" s="482"/>
      <c r="L20" s="482"/>
      <c r="M20" s="483"/>
      <c r="N20" s="385"/>
      <c r="O20" s="386"/>
      <c r="P20" s="386"/>
      <c r="Q20" s="386"/>
      <c r="R20" s="386"/>
      <c r="S20" s="496"/>
      <c r="T20" s="497"/>
      <c r="U20" s="497"/>
      <c r="V20" s="497"/>
      <c r="W20" s="498"/>
      <c r="X20" s="481"/>
      <c r="Y20" s="482"/>
      <c r="Z20" s="482"/>
      <c r="AA20" s="483"/>
      <c r="AB20" s="406"/>
      <c r="AC20" s="407"/>
      <c r="AD20" s="407"/>
      <c r="AE20" s="408"/>
      <c r="AF20" s="406"/>
      <c r="AG20" s="407"/>
      <c r="AH20" s="407"/>
      <c r="AI20" s="408"/>
      <c r="AJ20" s="464">
        <f t="shared" si="0"/>
        <v>0</v>
      </c>
      <c r="AK20" s="464"/>
      <c r="AL20" s="464"/>
      <c r="AM20" s="464"/>
      <c r="AN20" s="464"/>
      <c r="AO20" s="5"/>
      <c r="AP20" s="5"/>
      <c r="AQ20" s="514"/>
      <c r="AR20" s="514"/>
      <c r="AS20" s="514"/>
      <c r="AT20" s="514"/>
      <c r="AU20" s="514"/>
      <c r="AV20" s="514"/>
      <c r="AW20" s="514"/>
      <c r="AX20" s="514"/>
      <c r="AY20" s="514"/>
      <c r="AZ20" s="514"/>
      <c r="BA20" s="514"/>
      <c r="BB20" s="514"/>
      <c r="BC20" s="514"/>
      <c r="BD20" s="514"/>
      <c r="BE20" s="514"/>
      <c r="BF20" s="514"/>
      <c r="BG20" s="514"/>
      <c r="BH20" s="514"/>
      <c r="BI20" s="115"/>
    </row>
    <row r="21" spans="2:87" ht="16.5" customHeight="1">
      <c r="B21" s="426">
        <v>12</v>
      </c>
      <c r="C21" s="443"/>
      <c r="D21" s="481"/>
      <c r="E21" s="482"/>
      <c r="F21" s="482"/>
      <c r="G21" s="482"/>
      <c r="H21" s="482"/>
      <c r="I21" s="482"/>
      <c r="J21" s="481"/>
      <c r="K21" s="482"/>
      <c r="L21" s="482"/>
      <c r="M21" s="483"/>
      <c r="N21" s="385"/>
      <c r="O21" s="386"/>
      <c r="P21" s="386"/>
      <c r="Q21" s="386"/>
      <c r="R21" s="386"/>
      <c r="S21" s="496"/>
      <c r="T21" s="497"/>
      <c r="U21" s="497"/>
      <c r="V21" s="497"/>
      <c r="W21" s="498"/>
      <c r="X21" s="481"/>
      <c r="Y21" s="482"/>
      <c r="Z21" s="482"/>
      <c r="AA21" s="483"/>
      <c r="AB21" s="406"/>
      <c r="AC21" s="407"/>
      <c r="AD21" s="407"/>
      <c r="AE21" s="408"/>
      <c r="AF21" s="406"/>
      <c r="AG21" s="407"/>
      <c r="AH21" s="407"/>
      <c r="AI21" s="408"/>
      <c r="AJ21" s="464">
        <f t="shared" si="0"/>
        <v>0</v>
      </c>
      <c r="AK21" s="464"/>
      <c r="AL21" s="464"/>
      <c r="AM21" s="464"/>
      <c r="AN21" s="464"/>
      <c r="AO21" s="5"/>
      <c r="AP21" s="5"/>
      <c r="AQ21" s="514"/>
      <c r="AR21" s="514"/>
      <c r="AS21" s="514"/>
      <c r="AT21" s="514"/>
      <c r="AU21" s="514"/>
      <c r="AV21" s="514"/>
      <c r="AW21" s="514"/>
      <c r="AX21" s="514"/>
      <c r="AY21" s="514"/>
      <c r="AZ21" s="514"/>
      <c r="BA21" s="514"/>
      <c r="BB21" s="514"/>
      <c r="BC21" s="514"/>
      <c r="BD21" s="514"/>
      <c r="BE21" s="514"/>
      <c r="BF21" s="514"/>
      <c r="BG21" s="514"/>
      <c r="BH21" s="514"/>
      <c r="BI21" s="115"/>
    </row>
    <row r="22" spans="2:87" ht="16.5" customHeight="1">
      <c r="B22" s="426">
        <v>13</v>
      </c>
      <c r="C22" s="443"/>
      <c r="D22" s="481"/>
      <c r="E22" s="482"/>
      <c r="F22" s="482"/>
      <c r="G22" s="482"/>
      <c r="H22" s="482"/>
      <c r="I22" s="482"/>
      <c r="J22" s="481"/>
      <c r="K22" s="482"/>
      <c r="L22" s="482"/>
      <c r="M22" s="483"/>
      <c r="N22" s="385"/>
      <c r="O22" s="386"/>
      <c r="P22" s="386"/>
      <c r="Q22" s="386"/>
      <c r="R22" s="386"/>
      <c r="S22" s="496"/>
      <c r="T22" s="497"/>
      <c r="U22" s="497"/>
      <c r="V22" s="497"/>
      <c r="W22" s="498"/>
      <c r="X22" s="481"/>
      <c r="Y22" s="482"/>
      <c r="Z22" s="482"/>
      <c r="AA22" s="483"/>
      <c r="AB22" s="406"/>
      <c r="AC22" s="407"/>
      <c r="AD22" s="407"/>
      <c r="AE22" s="408"/>
      <c r="AF22" s="406"/>
      <c r="AG22" s="407"/>
      <c r="AH22" s="407"/>
      <c r="AI22" s="408"/>
      <c r="AJ22" s="464">
        <f t="shared" si="0"/>
        <v>0</v>
      </c>
      <c r="AK22" s="464"/>
      <c r="AL22" s="464"/>
      <c r="AM22" s="464"/>
      <c r="AN22" s="464"/>
      <c r="AO22" s="5"/>
      <c r="AP22" s="5"/>
      <c r="AQ22" s="514"/>
      <c r="AR22" s="514"/>
      <c r="AS22" s="514"/>
      <c r="AT22" s="514"/>
      <c r="AU22" s="514"/>
      <c r="AV22" s="514"/>
      <c r="AW22" s="514"/>
      <c r="AX22" s="514"/>
      <c r="AY22" s="514"/>
      <c r="AZ22" s="514"/>
      <c r="BA22" s="514"/>
      <c r="BB22" s="514"/>
      <c r="BC22" s="514"/>
      <c r="BD22" s="514"/>
      <c r="BE22" s="514"/>
      <c r="BF22" s="514"/>
      <c r="BG22" s="514"/>
      <c r="BH22" s="514"/>
      <c r="BI22" s="115"/>
    </row>
    <row r="23" spans="2:87" ht="16.5" customHeight="1">
      <c r="B23" s="426">
        <v>14</v>
      </c>
      <c r="C23" s="443"/>
      <c r="D23" s="481"/>
      <c r="E23" s="482"/>
      <c r="F23" s="482"/>
      <c r="G23" s="482"/>
      <c r="H23" s="482"/>
      <c r="I23" s="482"/>
      <c r="J23" s="481"/>
      <c r="K23" s="482"/>
      <c r="L23" s="482"/>
      <c r="M23" s="483"/>
      <c r="N23" s="385"/>
      <c r="O23" s="386"/>
      <c r="P23" s="386"/>
      <c r="Q23" s="386"/>
      <c r="R23" s="386"/>
      <c r="S23" s="496"/>
      <c r="T23" s="497"/>
      <c r="U23" s="497"/>
      <c r="V23" s="497"/>
      <c r="W23" s="498"/>
      <c r="X23" s="481"/>
      <c r="Y23" s="482"/>
      <c r="Z23" s="482"/>
      <c r="AA23" s="483"/>
      <c r="AB23" s="406"/>
      <c r="AC23" s="407"/>
      <c r="AD23" s="407"/>
      <c r="AE23" s="408"/>
      <c r="AF23" s="406"/>
      <c r="AG23" s="407"/>
      <c r="AH23" s="407"/>
      <c r="AI23" s="408"/>
      <c r="AJ23" s="464">
        <f t="shared" si="0"/>
        <v>0</v>
      </c>
      <c r="AK23" s="464"/>
      <c r="AL23" s="464"/>
      <c r="AM23" s="464"/>
      <c r="AN23" s="464"/>
      <c r="AO23" s="5"/>
      <c r="AP23" s="5"/>
      <c r="AQ23" s="514"/>
      <c r="AR23" s="514"/>
      <c r="AS23" s="514"/>
      <c r="AT23" s="514"/>
      <c r="AU23" s="514"/>
      <c r="AV23" s="514"/>
      <c r="AW23" s="514"/>
      <c r="AX23" s="514"/>
      <c r="AY23" s="514"/>
      <c r="AZ23" s="514"/>
      <c r="BA23" s="514"/>
      <c r="BB23" s="514"/>
      <c r="BC23" s="514"/>
      <c r="BD23" s="514"/>
      <c r="BE23" s="514"/>
      <c r="BF23" s="514"/>
      <c r="BG23" s="514"/>
      <c r="BH23" s="514"/>
      <c r="BI23" s="115"/>
    </row>
    <row r="24" spans="2:87" ht="16.5" customHeight="1">
      <c r="B24" s="426">
        <v>15</v>
      </c>
      <c r="C24" s="443"/>
      <c r="D24" s="481"/>
      <c r="E24" s="482"/>
      <c r="F24" s="482"/>
      <c r="G24" s="482"/>
      <c r="H24" s="482"/>
      <c r="I24" s="482"/>
      <c r="J24" s="481"/>
      <c r="K24" s="482"/>
      <c r="L24" s="482"/>
      <c r="M24" s="483"/>
      <c r="N24" s="385"/>
      <c r="O24" s="386"/>
      <c r="P24" s="386"/>
      <c r="Q24" s="386"/>
      <c r="R24" s="386"/>
      <c r="S24" s="496"/>
      <c r="T24" s="497"/>
      <c r="U24" s="497"/>
      <c r="V24" s="497"/>
      <c r="W24" s="498"/>
      <c r="X24" s="481"/>
      <c r="Y24" s="482"/>
      <c r="Z24" s="482"/>
      <c r="AA24" s="483"/>
      <c r="AB24" s="406"/>
      <c r="AC24" s="407"/>
      <c r="AD24" s="407"/>
      <c r="AE24" s="408"/>
      <c r="AF24" s="406"/>
      <c r="AG24" s="407"/>
      <c r="AH24" s="407"/>
      <c r="AI24" s="408"/>
      <c r="AJ24" s="464">
        <f t="shared" si="0"/>
        <v>0</v>
      </c>
      <c r="AK24" s="464"/>
      <c r="AL24" s="464"/>
      <c r="AM24" s="464"/>
      <c r="AN24" s="464"/>
      <c r="AO24" s="5"/>
      <c r="AP24" s="5"/>
      <c r="AQ24" s="514"/>
      <c r="AR24" s="514"/>
      <c r="AS24" s="514"/>
      <c r="AT24" s="514"/>
      <c r="AU24" s="514"/>
      <c r="AV24" s="514"/>
      <c r="AW24" s="514"/>
      <c r="AX24" s="514"/>
      <c r="AY24" s="514"/>
      <c r="AZ24" s="514"/>
      <c r="BA24" s="514"/>
      <c r="BB24" s="514"/>
      <c r="BC24" s="514"/>
      <c r="BD24" s="514"/>
      <c r="BE24" s="514"/>
      <c r="BF24" s="514"/>
      <c r="BG24" s="514"/>
      <c r="BH24" s="514"/>
      <c r="BI24" s="115"/>
    </row>
    <row r="25" spans="2:87" ht="13.5"/>
    <row r="26" spans="2:87">
      <c r="B26" s="486" t="s">
        <v>112</v>
      </c>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7"/>
      <c r="AB26" s="426" t="s">
        <v>113</v>
      </c>
      <c r="AC26" s="427"/>
      <c r="AD26" s="427"/>
      <c r="AE26" s="427"/>
      <c r="AF26" s="427"/>
      <c r="AG26" s="443"/>
      <c r="AH26" s="426" t="s">
        <v>114</v>
      </c>
      <c r="AI26" s="427"/>
      <c r="AJ26" s="427"/>
      <c r="AK26" s="427"/>
      <c r="AL26" s="427"/>
      <c r="AM26" s="443"/>
      <c r="AN26" s="426" t="s">
        <v>115</v>
      </c>
      <c r="AO26" s="427"/>
      <c r="AP26" s="427"/>
      <c r="AQ26" s="427"/>
      <c r="AR26" s="427"/>
      <c r="AS26" s="443"/>
      <c r="AZ26" s="444" t="s">
        <v>116</v>
      </c>
      <c r="BA26" s="444"/>
      <c r="BB26" s="444"/>
      <c r="BC26" s="444"/>
      <c r="BD26" s="444"/>
      <c r="BE26" s="444"/>
    </row>
    <row r="27" spans="2:87">
      <c r="B27" s="426" t="s">
        <v>94</v>
      </c>
      <c r="C27" s="443"/>
      <c r="D27" s="426" t="s">
        <v>39</v>
      </c>
      <c r="E27" s="427"/>
      <c r="F27" s="427"/>
      <c r="G27" s="427"/>
      <c r="H27" s="427"/>
      <c r="I27" s="427"/>
      <c r="J27" s="427"/>
      <c r="K27" s="427"/>
      <c r="L27" s="427"/>
      <c r="M27" s="443"/>
      <c r="N27" s="426" t="s">
        <v>117</v>
      </c>
      <c r="O27" s="427"/>
      <c r="P27" s="427"/>
      <c r="Q27" s="427"/>
      <c r="R27" s="443"/>
      <c r="S27" s="426" t="s">
        <v>118</v>
      </c>
      <c r="T27" s="427"/>
      <c r="U27" s="427"/>
      <c r="V27" s="427"/>
      <c r="W27" s="443"/>
      <c r="X27" s="426" t="s">
        <v>119</v>
      </c>
      <c r="Y27" s="427"/>
      <c r="Z27" s="427"/>
      <c r="AA27" s="443"/>
      <c r="AB27" s="426" t="s">
        <v>120</v>
      </c>
      <c r="AC27" s="427"/>
      <c r="AD27" s="443"/>
      <c r="AE27" s="426" t="s">
        <v>8</v>
      </c>
      <c r="AF27" s="427"/>
      <c r="AG27" s="443"/>
      <c r="AH27" s="426" t="s">
        <v>120</v>
      </c>
      <c r="AI27" s="427"/>
      <c r="AJ27" s="443"/>
      <c r="AK27" s="426" t="s">
        <v>8</v>
      </c>
      <c r="AL27" s="427"/>
      <c r="AM27" s="443"/>
      <c r="AN27" s="426" t="s">
        <v>120</v>
      </c>
      <c r="AO27" s="427"/>
      <c r="AP27" s="443"/>
      <c r="AQ27" s="426" t="s">
        <v>8</v>
      </c>
      <c r="AR27" s="427"/>
      <c r="AS27" s="443"/>
      <c r="AT27" s="426" t="s">
        <v>121</v>
      </c>
      <c r="AU27" s="427"/>
      <c r="AV27" s="443"/>
      <c r="AW27" s="426" t="s">
        <v>5</v>
      </c>
      <c r="AX27" s="427"/>
      <c r="AY27" s="443"/>
      <c r="AZ27" s="444" t="s">
        <v>120</v>
      </c>
      <c r="BA27" s="444"/>
      <c r="BB27" s="444"/>
      <c r="BC27" s="444" t="s">
        <v>8</v>
      </c>
      <c r="BD27" s="444"/>
      <c r="BE27" s="444"/>
      <c r="BF27" s="488" t="s">
        <v>122</v>
      </c>
      <c r="BG27" s="489"/>
      <c r="BH27" s="489"/>
      <c r="BI27" s="489"/>
      <c r="BJ27" s="489"/>
      <c r="BK27" s="489"/>
      <c r="BL27" s="489"/>
      <c r="BM27" s="489"/>
      <c r="BN27" s="489"/>
      <c r="BO27" s="489"/>
      <c r="BP27" s="489"/>
      <c r="BQ27" s="489"/>
      <c r="BR27" s="489"/>
      <c r="BS27" s="489"/>
      <c r="BT27" s="489"/>
      <c r="BU27" s="489"/>
      <c r="BV27" s="489"/>
      <c r="BW27" s="489"/>
      <c r="BX27" s="489"/>
      <c r="BY27" s="489"/>
      <c r="BZ27" s="489"/>
      <c r="CA27" s="489"/>
      <c r="CB27" s="489"/>
      <c r="CC27" s="489"/>
      <c r="CD27" s="489"/>
      <c r="CE27" s="489"/>
      <c r="CF27" s="489"/>
      <c r="CG27" s="489"/>
      <c r="CH27" s="489"/>
      <c r="CI27" s="490"/>
    </row>
    <row r="28" spans="2:87">
      <c r="B28" s="426">
        <v>1</v>
      </c>
      <c r="C28" s="443"/>
      <c r="D28" s="353" t="s">
        <v>123</v>
      </c>
      <c r="E28" s="413"/>
      <c r="F28" s="413"/>
      <c r="G28" s="413"/>
      <c r="H28" s="413"/>
      <c r="I28" s="413"/>
      <c r="J28" s="413"/>
      <c r="K28" s="413"/>
      <c r="L28" s="413"/>
      <c r="M28" s="480"/>
      <c r="N28" s="481" t="s">
        <v>124</v>
      </c>
      <c r="O28" s="482"/>
      <c r="P28" s="482"/>
      <c r="Q28" s="482"/>
      <c r="R28" s="483"/>
      <c r="S28" s="481" t="s">
        <v>125</v>
      </c>
      <c r="T28" s="482"/>
      <c r="U28" s="482"/>
      <c r="V28" s="482"/>
      <c r="W28" s="483"/>
      <c r="X28" s="481">
        <v>1</v>
      </c>
      <c r="Y28" s="482"/>
      <c r="Z28" s="482"/>
      <c r="AA28" s="483"/>
      <c r="AB28" s="385">
        <v>300000</v>
      </c>
      <c r="AC28" s="386"/>
      <c r="AD28" s="387"/>
      <c r="AE28" s="388">
        <f>AB28*X28</f>
        <v>300000</v>
      </c>
      <c r="AF28" s="389"/>
      <c r="AG28" s="390"/>
      <c r="AH28" s="388">
        <f>AB28*10/100</f>
        <v>30000</v>
      </c>
      <c r="AI28" s="389"/>
      <c r="AJ28" s="390"/>
      <c r="AK28" s="388">
        <f>AE28*10/100</f>
        <v>30000</v>
      </c>
      <c r="AL28" s="389"/>
      <c r="AM28" s="390"/>
      <c r="AN28" s="388">
        <f>AB28+AH28</f>
        <v>330000</v>
      </c>
      <c r="AO28" s="389"/>
      <c r="AP28" s="390"/>
      <c r="AQ28" s="388">
        <f>AE28+AK28</f>
        <v>330000</v>
      </c>
      <c r="AR28" s="389"/>
      <c r="AS28" s="390"/>
      <c r="AT28" s="473">
        <v>45863</v>
      </c>
      <c r="AU28" s="474"/>
      <c r="AV28" s="475"/>
      <c r="AW28" s="476">
        <f>IF(AT28="","",AT28)</f>
        <v>45863</v>
      </c>
      <c r="AX28" s="477"/>
      <c r="AY28" s="478"/>
      <c r="AZ28" s="464">
        <f>IF($U$4="税込み",AN28,AB28)</f>
        <v>300000</v>
      </c>
      <c r="BA28" s="464"/>
      <c r="BB28" s="464"/>
      <c r="BC28" s="464">
        <f>IF($U$4="税込み",AQ28,AE28)</f>
        <v>300000</v>
      </c>
      <c r="BD28" s="464"/>
      <c r="BE28" s="464"/>
      <c r="BF28" s="353" t="s">
        <v>126</v>
      </c>
      <c r="BG28" s="413"/>
      <c r="BH28" s="413"/>
      <c r="BI28" s="413"/>
      <c r="BJ28" s="413"/>
      <c r="BK28" s="413"/>
      <c r="BL28" s="413"/>
      <c r="BM28" s="413"/>
      <c r="BN28" s="413"/>
      <c r="BO28" s="413"/>
      <c r="BP28" s="413"/>
      <c r="BQ28" s="413"/>
      <c r="BR28" s="413"/>
      <c r="BS28" s="413"/>
      <c r="BT28" s="413"/>
      <c r="BU28" s="413"/>
      <c r="BV28" s="413"/>
      <c r="BW28" s="413"/>
      <c r="BX28" s="413"/>
      <c r="BY28" s="413"/>
      <c r="BZ28" s="413"/>
      <c r="CA28" s="413"/>
      <c r="CB28" s="413"/>
      <c r="CC28" s="413"/>
      <c r="CD28" s="413"/>
      <c r="CE28" s="413"/>
      <c r="CF28" s="413"/>
      <c r="CG28" s="413"/>
      <c r="CH28" s="413"/>
      <c r="CI28" s="480"/>
    </row>
    <row r="29" spans="2:87">
      <c r="B29" s="426">
        <v>2</v>
      </c>
      <c r="C29" s="443"/>
      <c r="D29" s="353" t="s">
        <v>127</v>
      </c>
      <c r="E29" s="413"/>
      <c r="F29" s="413"/>
      <c r="G29" s="413"/>
      <c r="H29" s="413"/>
      <c r="I29" s="413"/>
      <c r="J29" s="413"/>
      <c r="K29" s="413"/>
      <c r="L29" s="413"/>
      <c r="M29" s="480"/>
      <c r="N29" s="481" t="s">
        <v>128</v>
      </c>
      <c r="O29" s="482"/>
      <c r="P29" s="482"/>
      <c r="Q29" s="482"/>
      <c r="R29" s="483"/>
      <c r="S29" s="481" t="s">
        <v>129</v>
      </c>
      <c r="T29" s="482"/>
      <c r="U29" s="482"/>
      <c r="V29" s="482"/>
      <c r="W29" s="483"/>
      <c r="X29" s="481">
        <v>7</v>
      </c>
      <c r="Y29" s="482"/>
      <c r="Z29" s="482"/>
      <c r="AA29" s="483"/>
      <c r="AB29" s="385">
        <v>100000</v>
      </c>
      <c r="AC29" s="386"/>
      <c r="AD29" s="387"/>
      <c r="AE29" s="388">
        <f>AB29*X29</f>
        <v>700000</v>
      </c>
      <c r="AF29" s="389"/>
      <c r="AG29" s="390"/>
      <c r="AH29" s="388">
        <f>AB29*10/100</f>
        <v>10000</v>
      </c>
      <c r="AI29" s="389"/>
      <c r="AJ29" s="390"/>
      <c r="AK29" s="388">
        <f>AE29*10/100</f>
        <v>70000</v>
      </c>
      <c r="AL29" s="389"/>
      <c r="AM29" s="390"/>
      <c r="AN29" s="388">
        <f>AB29+AH29</f>
        <v>110000</v>
      </c>
      <c r="AO29" s="389"/>
      <c r="AP29" s="390"/>
      <c r="AQ29" s="388">
        <f>AE29+AK29</f>
        <v>770000</v>
      </c>
      <c r="AR29" s="389"/>
      <c r="AS29" s="390"/>
      <c r="AT29" s="473">
        <v>45870</v>
      </c>
      <c r="AU29" s="474"/>
      <c r="AV29" s="475"/>
      <c r="AW29" s="476">
        <f>IF(AT29="","",AT29)</f>
        <v>45870</v>
      </c>
      <c r="AX29" s="477"/>
      <c r="AY29" s="478"/>
      <c r="AZ29" s="464">
        <f>IF($U$4="税込み",AN29,AB29)</f>
        <v>100000</v>
      </c>
      <c r="BA29" s="464"/>
      <c r="BB29" s="464"/>
      <c r="BC29" s="464">
        <f>IF($U$4="税込み",AQ29,AE29)</f>
        <v>700000</v>
      </c>
      <c r="BD29" s="464"/>
      <c r="BE29" s="464"/>
      <c r="BF29" s="353" t="s">
        <v>130</v>
      </c>
      <c r="BG29" s="413"/>
      <c r="BH29" s="413"/>
      <c r="BI29" s="413"/>
      <c r="BJ29" s="413"/>
      <c r="BK29" s="413"/>
      <c r="BL29" s="413"/>
      <c r="BM29" s="413"/>
      <c r="BN29" s="413"/>
      <c r="BO29" s="413"/>
      <c r="BP29" s="413"/>
      <c r="BQ29" s="413"/>
      <c r="BR29" s="413"/>
      <c r="BS29" s="413"/>
      <c r="BT29" s="413"/>
      <c r="BU29" s="413"/>
      <c r="BV29" s="413"/>
      <c r="BW29" s="413"/>
      <c r="BX29" s="413"/>
      <c r="BY29" s="413"/>
      <c r="BZ29" s="413"/>
      <c r="CA29" s="413"/>
      <c r="CB29" s="413"/>
      <c r="CC29" s="413"/>
      <c r="CD29" s="413"/>
      <c r="CE29" s="413"/>
      <c r="CF29" s="413"/>
      <c r="CG29" s="413"/>
      <c r="CH29" s="413"/>
      <c r="CI29" s="480"/>
    </row>
    <row r="30" spans="2:87">
      <c r="B30" s="426">
        <v>3</v>
      </c>
      <c r="C30" s="443"/>
      <c r="D30" s="353" t="s">
        <v>131</v>
      </c>
      <c r="E30" s="413"/>
      <c r="F30" s="413"/>
      <c r="G30" s="413"/>
      <c r="H30" s="413"/>
      <c r="I30" s="413"/>
      <c r="J30" s="413"/>
      <c r="K30" s="413"/>
      <c r="L30" s="413"/>
      <c r="M30" s="480"/>
      <c r="N30" s="481" t="s">
        <v>132</v>
      </c>
      <c r="O30" s="482"/>
      <c r="P30" s="482"/>
      <c r="Q30" s="482"/>
      <c r="R30" s="483"/>
      <c r="S30" s="481" t="s">
        <v>129</v>
      </c>
      <c r="T30" s="482"/>
      <c r="U30" s="482"/>
      <c r="V30" s="482"/>
      <c r="W30" s="483"/>
      <c r="X30" s="481">
        <v>8</v>
      </c>
      <c r="Y30" s="482"/>
      <c r="Z30" s="482"/>
      <c r="AA30" s="483"/>
      <c r="AB30" s="385">
        <v>200000</v>
      </c>
      <c r="AC30" s="386"/>
      <c r="AD30" s="387"/>
      <c r="AE30" s="388">
        <f>AB30*X30</f>
        <v>1600000</v>
      </c>
      <c r="AF30" s="389"/>
      <c r="AG30" s="390"/>
      <c r="AH30" s="388">
        <f>AB30*10/100</f>
        <v>20000</v>
      </c>
      <c r="AI30" s="389"/>
      <c r="AJ30" s="390"/>
      <c r="AK30" s="388">
        <f>AE30*10/100</f>
        <v>160000</v>
      </c>
      <c r="AL30" s="389"/>
      <c r="AM30" s="390"/>
      <c r="AN30" s="388">
        <f>AB30+AH30</f>
        <v>220000</v>
      </c>
      <c r="AO30" s="389"/>
      <c r="AP30" s="390"/>
      <c r="AQ30" s="388">
        <f>AE30+AK30</f>
        <v>1760000</v>
      </c>
      <c r="AR30" s="389"/>
      <c r="AS30" s="390"/>
      <c r="AT30" s="473">
        <v>45870</v>
      </c>
      <c r="AU30" s="474"/>
      <c r="AV30" s="475"/>
      <c r="AW30" s="476">
        <f>IF(AT30="","",AT30)</f>
        <v>45870</v>
      </c>
      <c r="AX30" s="477"/>
      <c r="AY30" s="478"/>
      <c r="AZ30" s="464">
        <f>IF($U$4="税込み",AN30,AB30)</f>
        <v>200000</v>
      </c>
      <c r="BA30" s="464"/>
      <c r="BB30" s="464"/>
      <c r="BC30" s="464">
        <f>IF($U$4="税込み",AQ30,AE30)</f>
        <v>1600000</v>
      </c>
      <c r="BD30" s="464"/>
      <c r="BE30" s="464"/>
      <c r="BF30" s="353" t="s">
        <v>133</v>
      </c>
      <c r="BG30" s="413"/>
      <c r="BH30" s="413"/>
      <c r="BI30" s="413"/>
      <c r="BJ30" s="413"/>
      <c r="BK30" s="413"/>
      <c r="BL30" s="413"/>
      <c r="BM30" s="413"/>
      <c r="BN30" s="413"/>
      <c r="BO30" s="413"/>
      <c r="BP30" s="413"/>
      <c r="BQ30" s="413"/>
      <c r="BR30" s="413"/>
      <c r="BS30" s="413"/>
      <c r="BT30" s="413"/>
      <c r="BU30" s="413"/>
      <c r="BV30" s="413"/>
      <c r="BW30" s="413"/>
      <c r="BX30" s="413"/>
      <c r="BY30" s="413"/>
      <c r="BZ30" s="413"/>
      <c r="CA30" s="413"/>
      <c r="CB30" s="413"/>
      <c r="CC30" s="413"/>
      <c r="CD30" s="413"/>
      <c r="CE30" s="413"/>
      <c r="CF30" s="413"/>
      <c r="CG30" s="413"/>
      <c r="CH30" s="413"/>
      <c r="CI30" s="480"/>
    </row>
    <row r="31" spans="2:87">
      <c r="B31" s="426">
        <v>4</v>
      </c>
      <c r="C31" s="443"/>
      <c r="D31" s="353"/>
      <c r="E31" s="413"/>
      <c r="F31" s="413"/>
      <c r="G31" s="413"/>
      <c r="H31" s="413"/>
      <c r="I31" s="413"/>
      <c r="J31" s="413"/>
      <c r="K31" s="413"/>
      <c r="L31" s="413"/>
      <c r="M31" s="480"/>
      <c r="N31" s="481"/>
      <c r="O31" s="482"/>
      <c r="P31" s="482"/>
      <c r="Q31" s="482"/>
      <c r="R31" s="483"/>
      <c r="S31" s="481"/>
      <c r="T31" s="482"/>
      <c r="U31" s="482"/>
      <c r="V31" s="482"/>
      <c r="W31" s="483"/>
      <c r="X31" s="481"/>
      <c r="Y31" s="482"/>
      <c r="Z31" s="482"/>
      <c r="AA31" s="483"/>
      <c r="AB31" s="385"/>
      <c r="AC31" s="386"/>
      <c r="AD31" s="387"/>
      <c r="AE31" s="388">
        <f t="shared" ref="AE31:AE37" si="1">AB31*X31</f>
        <v>0</v>
      </c>
      <c r="AF31" s="389"/>
      <c r="AG31" s="390"/>
      <c r="AH31" s="388">
        <f t="shared" ref="AH31:AH37" si="2">AB31*10/100</f>
        <v>0</v>
      </c>
      <c r="AI31" s="389"/>
      <c r="AJ31" s="390"/>
      <c r="AK31" s="388">
        <f t="shared" ref="AK31:AK37" si="3">AE31*10/100</f>
        <v>0</v>
      </c>
      <c r="AL31" s="389"/>
      <c r="AM31" s="390"/>
      <c r="AN31" s="388">
        <f t="shared" ref="AN31:AN37" si="4">AB31+AH31</f>
        <v>0</v>
      </c>
      <c r="AO31" s="389"/>
      <c r="AP31" s="390"/>
      <c r="AQ31" s="388">
        <f t="shared" ref="AQ31:AQ37" si="5">AE31+AK31</f>
        <v>0</v>
      </c>
      <c r="AR31" s="389"/>
      <c r="AS31" s="390"/>
      <c r="AT31" s="473"/>
      <c r="AU31" s="474"/>
      <c r="AV31" s="475"/>
      <c r="AW31" s="476" t="str">
        <f t="shared" ref="AW31:AW37" si="6">IF(AT31="","",AT31)</f>
        <v/>
      </c>
      <c r="AX31" s="477"/>
      <c r="AY31" s="478"/>
      <c r="AZ31" s="464">
        <f t="shared" ref="AZ31:AZ37" si="7">IF($U$4="税込み",AN31,AB31)</f>
        <v>0</v>
      </c>
      <c r="BA31" s="464"/>
      <c r="BB31" s="464"/>
      <c r="BC31" s="464">
        <f t="shared" ref="BC31:BC37" si="8">IF($U$4="税込み",AQ31,AE31)</f>
        <v>0</v>
      </c>
      <c r="BD31" s="464"/>
      <c r="BE31" s="464"/>
      <c r="BF31" s="353"/>
      <c r="BG31" s="413"/>
      <c r="BH31" s="413"/>
      <c r="BI31" s="413"/>
      <c r="BJ31" s="413"/>
      <c r="BK31" s="413"/>
      <c r="BL31" s="413"/>
      <c r="BM31" s="413"/>
      <c r="BN31" s="413"/>
      <c r="BO31" s="413"/>
      <c r="BP31" s="413"/>
      <c r="BQ31" s="413"/>
      <c r="BR31" s="413"/>
      <c r="BS31" s="413"/>
      <c r="BT31" s="413"/>
      <c r="BU31" s="413"/>
      <c r="BV31" s="413"/>
      <c r="BW31" s="413"/>
      <c r="BX31" s="413"/>
      <c r="BY31" s="413"/>
      <c r="BZ31" s="413"/>
      <c r="CA31" s="413"/>
      <c r="CB31" s="413"/>
      <c r="CC31" s="413"/>
      <c r="CD31" s="413"/>
      <c r="CE31" s="413"/>
      <c r="CF31" s="413"/>
      <c r="CG31" s="413"/>
      <c r="CH31" s="413"/>
      <c r="CI31" s="480"/>
    </row>
    <row r="32" spans="2:87">
      <c r="B32" s="426">
        <v>5</v>
      </c>
      <c r="C32" s="443"/>
      <c r="D32" s="353"/>
      <c r="E32" s="413"/>
      <c r="F32" s="413"/>
      <c r="G32" s="413"/>
      <c r="H32" s="413"/>
      <c r="I32" s="413"/>
      <c r="J32" s="413"/>
      <c r="K32" s="413"/>
      <c r="L32" s="413"/>
      <c r="M32" s="480"/>
      <c r="N32" s="481"/>
      <c r="O32" s="482"/>
      <c r="P32" s="482"/>
      <c r="Q32" s="482"/>
      <c r="R32" s="483"/>
      <c r="S32" s="481"/>
      <c r="T32" s="482"/>
      <c r="U32" s="482"/>
      <c r="V32" s="482"/>
      <c r="W32" s="483"/>
      <c r="X32" s="481"/>
      <c r="Y32" s="482"/>
      <c r="Z32" s="482"/>
      <c r="AA32" s="483"/>
      <c r="AB32" s="385"/>
      <c r="AC32" s="386"/>
      <c r="AD32" s="387"/>
      <c r="AE32" s="388">
        <f t="shared" si="1"/>
        <v>0</v>
      </c>
      <c r="AF32" s="389"/>
      <c r="AG32" s="390"/>
      <c r="AH32" s="388">
        <f t="shared" si="2"/>
        <v>0</v>
      </c>
      <c r="AI32" s="389"/>
      <c r="AJ32" s="390"/>
      <c r="AK32" s="388">
        <f t="shared" si="3"/>
        <v>0</v>
      </c>
      <c r="AL32" s="389"/>
      <c r="AM32" s="390"/>
      <c r="AN32" s="388">
        <f t="shared" si="4"/>
        <v>0</v>
      </c>
      <c r="AO32" s="389"/>
      <c r="AP32" s="390"/>
      <c r="AQ32" s="388">
        <f t="shared" si="5"/>
        <v>0</v>
      </c>
      <c r="AR32" s="389"/>
      <c r="AS32" s="390"/>
      <c r="AT32" s="473"/>
      <c r="AU32" s="474"/>
      <c r="AV32" s="475"/>
      <c r="AW32" s="476" t="str">
        <f t="shared" si="6"/>
        <v/>
      </c>
      <c r="AX32" s="477"/>
      <c r="AY32" s="478"/>
      <c r="AZ32" s="464">
        <f t="shared" si="7"/>
        <v>0</v>
      </c>
      <c r="BA32" s="464"/>
      <c r="BB32" s="464"/>
      <c r="BC32" s="464">
        <f t="shared" si="8"/>
        <v>0</v>
      </c>
      <c r="BD32" s="464"/>
      <c r="BE32" s="464"/>
      <c r="BF32" s="353"/>
      <c r="BG32" s="413"/>
      <c r="BH32" s="413"/>
      <c r="BI32" s="413"/>
      <c r="BJ32" s="413"/>
      <c r="BK32" s="413"/>
      <c r="BL32" s="413"/>
      <c r="BM32" s="413"/>
      <c r="BN32" s="413"/>
      <c r="BO32" s="413"/>
      <c r="BP32" s="413"/>
      <c r="BQ32" s="413"/>
      <c r="BR32" s="413"/>
      <c r="BS32" s="413"/>
      <c r="BT32" s="413"/>
      <c r="BU32" s="413"/>
      <c r="BV32" s="413"/>
      <c r="BW32" s="413"/>
      <c r="BX32" s="413"/>
      <c r="BY32" s="413"/>
      <c r="BZ32" s="413"/>
      <c r="CA32" s="413"/>
      <c r="CB32" s="413"/>
      <c r="CC32" s="413"/>
      <c r="CD32" s="413"/>
      <c r="CE32" s="413"/>
      <c r="CF32" s="413"/>
      <c r="CG32" s="413"/>
      <c r="CH32" s="413"/>
      <c r="CI32" s="480"/>
    </row>
    <row r="33" spans="2:89">
      <c r="B33" s="426">
        <v>6</v>
      </c>
      <c r="C33" s="443"/>
      <c r="D33" s="353"/>
      <c r="E33" s="413"/>
      <c r="F33" s="413"/>
      <c r="G33" s="413"/>
      <c r="H33" s="413"/>
      <c r="I33" s="413"/>
      <c r="J33" s="413"/>
      <c r="K33" s="413"/>
      <c r="L33" s="413"/>
      <c r="M33" s="480"/>
      <c r="N33" s="481"/>
      <c r="O33" s="482"/>
      <c r="P33" s="482"/>
      <c r="Q33" s="482"/>
      <c r="R33" s="483"/>
      <c r="S33" s="481"/>
      <c r="T33" s="482"/>
      <c r="U33" s="482"/>
      <c r="V33" s="482"/>
      <c r="W33" s="483"/>
      <c r="X33" s="481"/>
      <c r="Y33" s="482"/>
      <c r="Z33" s="482"/>
      <c r="AA33" s="483"/>
      <c r="AB33" s="385"/>
      <c r="AC33" s="386"/>
      <c r="AD33" s="387"/>
      <c r="AE33" s="388">
        <f t="shared" si="1"/>
        <v>0</v>
      </c>
      <c r="AF33" s="389"/>
      <c r="AG33" s="390"/>
      <c r="AH33" s="388">
        <f t="shared" si="2"/>
        <v>0</v>
      </c>
      <c r="AI33" s="389"/>
      <c r="AJ33" s="390"/>
      <c r="AK33" s="388">
        <f t="shared" si="3"/>
        <v>0</v>
      </c>
      <c r="AL33" s="389"/>
      <c r="AM33" s="390"/>
      <c r="AN33" s="388">
        <f t="shared" si="4"/>
        <v>0</v>
      </c>
      <c r="AO33" s="389"/>
      <c r="AP33" s="390"/>
      <c r="AQ33" s="388">
        <f t="shared" si="5"/>
        <v>0</v>
      </c>
      <c r="AR33" s="389"/>
      <c r="AS33" s="390"/>
      <c r="AT33" s="473"/>
      <c r="AU33" s="474"/>
      <c r="AV33" s="475"/>
      <c r="AW33" s="476" t="str">
        <f t="shared" si="6"/>
        <v/>
      </c>
      <c r="AX33" s="477"/>
      <c r="AY33" s="478"/>
      <c r="AZ33" s="464">
        <f t="shared" si="7"/>
        <v>0</v>
      </c>
      <c r="BA33" s="464"/>
      <c r="BB33" s="464"/>
      <c r="BC33" s="464">
        <f t="shared" si="8"/>
        <v>0</v>
      </c>
      <c r="BD33" s="464"/>
      <c r="BE33" s="464"/>
      <c r="BF33" s="353"/>
      <c r="BG33" s="413"/>
      <c r="BH33" s="413"/>
      <c r="BI33" s="413"/>
      <c r="BJ33" s="413"/>
      <c r="BK33" s="413"/>
      <c r="BL33" s="413"/>
      <c r="BM33" s="413"/>
      <c r="BN33" s="413"/>
      <c r="BO33" s="413"/>
      <c r="BP33" s="413"/>
      <c r="BQ33" s="413"/>
      <c r="BR33" s="413"/>
      <c r="BS33" s="413"/>
      <c r="BT33" s="413"/>
      <c r="BU33" s="413"/>
      <c r="BV33" s="413"/>
      <c r="BW33" s="413"/>
      <c r="BX33" s="413"/>
      <c r="BY33" s="413"/>
      <c r="BZ33" s="413"/>
      <c r="CA33" s="413"/>
      <c r="CB33" s="413"/>
      <c r="CC33" s="413"/>
      <c r="CD33" s="413"/>
      <c r="CE33" s="413"/>
      <c r="CF33" s="413"/>
      <c r="CG33" s="413"/>
      <c r="CH33" s="413"/>
      <c r="CI33" s="480"/>
    </row>
    <row r="34" spans="2:89">
      <c r="B34" s="426">
        <v>7</v>
      </c>
      <c r="C34" s="443"/>
      <c r="D34" s="353"/>
      <c r="E34" s="413"/>
      <c r="F34" s="413"/>
      <c r="G34" s="413"/>
      <c r="H34" s="413"/>
      <c r="I34" s="413"/>
      <c r="J34" s="413"/>
      <c r="K34" s="413"/>
      <c r="L34" s="413"/>
      <c r="M34" s="480"/>
      <c r="N34" s="481"/>
      <c r="O34" s="482"/>
      <c r="P34" s="482"/>
      <c r="Q34" s="482"/>
      <c r="R34" s="483"/>
      <c r="S34" s="481"/>
      <c r="T34" s="482"/>
      <c r="U34" s="482"/>
      <c r="V34" s="482"/>
      <c r="W34" s="483"/>
      <c r="X34" s="481"/>
      <c r="Y34" s="482"/>
      <c r="Z34" s="482"/>
      <c r="AA34" s="483"/>
      <c r="AB34" s="385"/>
      <c r="AC34" s="386"/>
      <c r="AD34" s="387"/>
      <c r="AE34" s="388">
        <f t="shared" si="1"/>
        <v>0</v>
      </c>
      <c r="AF34" s="389"/>
      <c r="AG34" s="390"/>
      <c r="AH34" s="388">
        <f t="shared" si="2"/>
        <v>0</v>
      </c>
      <c r="AI34" s="389"/>
      <c r="AJ34" s="390"/>
      <c r="AK34" s="388">
        <f t="shared" si="3"/>
        <v>0</v>
      </c>
      <c r="AL34" s="389"/>
      <c r="AM34" s="390"/>
      <c r="AN34" s="388">
        <f t="shared" si="4"/>
        <v>0</v>
      </c>
      <c r="AO34" s="389"/>
      <c r="AP34" s="390"/>
      <c r="AQ34" s="388">
        <f t="shared" si="5"/>
        <v>0</v>
      </c>
      <c r="AR34" s="389"/>
      <c r="AS34" s="390"/>
      <c r="AT34" s="473"/>
      <c r="AU34" s="474"/>
      <c r="AV34" s="475"/>
      <c r="AW34" s="476" t="str">
        <f t="shared" si="6"/>
        <v/>
      </c>
      <c r="AX34" s="477"/>
      <c r="AY34" s="478"/>
      <c r="AZ34" s="464">
        <f t="shared" si="7"/>
        <v>0</v>
      </c>
      <c r="BA34" s="464"/>
      <c r="BB34" s="464"/>
      <c r="BC34" s="464">
        <f t="shared" si="8"/>
        <v>0</v>
      </c>
      <c r="BD34" s="464"/>
      <c r="BE34" s="464"/>
      <c r="BF34" s="353"/>
      <c r="BG34" s="413"/>
      <c r="BH34" s="413"/>
      <c r="BI34" s="413"/>
      <c r="BJ34" s="413"/>
      <c r="BK34" s="413"/>
      <c r="BL34" s="413"/>
      <c r="BM34" s="413"/>
      <c r="BN34" s="413"/>
      <c r="BO34" s="413"/>
      <c r="BP34" s="413"/>
      <c r="BQ34" s="413"/>
      <c r="BR34" s="413"/>
      <c r="BS34" s="413"/>
      <c r="BT34" s="413"/>
      <c r="BU34" s="413"/>
      <c r="BV34" s="413"/>
      <c r="BW34" s="413"/>
      <c r="BX34" s="413"/>
      <c r="BY34" s="413"/>
      <c r="BZ34" s="413"/>
      <c r="CA34" s="413"/>
      <c r="CB34" s="413"/>
      <c r="CC34" s="413"/>
      <c r="CD34" s="413"/>
      <c r="CE34" s="413"/>
      <c r="CF34" s="413"/>
      <c r="CG34" s="413"/>
      <c r="CH34" s="413"/>
      <c r="CI34" s="480"/>
    </row>
    <row r="35" spans="2:89">
      <c r="B35" s="426">
        <v>8</v>
      </c>
      <c r="C35" s="443"/>
      <c r="D35" s="353"/>
      <c r="E35" s="413"/>
      <c r="F35" s="413"/>
      <c r="G35" s="413"/>
      <c r="H35" s="413"/>
      <c r="I35" s="413"/>
      <c r="J35" s="413"/>
      <c r="K35" s="413"/>
      <c r="L35" s="413"/>
      <c r="M35" s="480"/>
      <c r="N35" s="481"/>
      <c r="O35" s="482"/>
      <c r="P35" s="482"/>
      <c r="Q35" s="482"/>
      <c r="R35" s="483"/>
      <c r="S35" s="481"/>
      <c r="T35" s="482"/>
      <c r="U35" s="482"/>
      <c r="V35" s="482"/>
      <c r="W35" s="483"/>
      <c r="X35" s="481"/>
      <c r="Y35" s="482"/>
      <c r="Z35" s="482"/>
      <c r="AA35" s="483"/>
      <c r="AB35" s="385"/>
      <c r="AC35" s="386"/>
      <c r="AD35" s="387"/>
      <c r="AE35" s="388">
        <f t="shared" si="1"/>
        <v>0</v>
      </c>
      <c r="AF35" s="389"/>
      <c r="AG35" s="390"/>
      <c r="AH35" s="388">
        <f t="shared" si="2"/>
        <v>0</v>
      </c>
      <c r="AI35" s="389"/>
      <c r="AJ35" s="390"/>
      <c r="AK35" s="388">
        <f t="shared" si="3"/>
        <v>0</v>
      </c>
      <c r="AL35" s="389"/>
      <c r="AM35" s="390"/>
      <c r="AN35" s="388">
        <f t="shared" si="4"/>
        <v>0</v>
      </c>
      <c r="AO35" s="389"/>
      <c r="AP35" s="390"/>
      <c r="AQ35" s="388">
        <f t="shared" si="5"/>
        <v>0</v>
      </c>
      <c r="AR35" s="389"/>
      <c r="AS35" s="390"/>
      <c r="AT35" s="473"/>
      <c r="AU35" s="474"/>
      <c r="AV35" s="475"/>
      <c r="AW35" s="476" t="str">
        <f t="shared" si="6"/>
        <v/>
      </c>
      <c r="AX35" s="477"/>
      <c r="AY35" s="478"/>
      <c r="AZ35" s="464">
        <f t="shared" si="7"/>
        <v>0</v>
      </c>
      <c r="BA35" s="464"/>
      <c r="BB35" s="464"/>
      <c r="BC35" s="464">
        <f t="shared" si="8"/>
        <v>0</v>
      </c>
      <c r="BD35" s="464"/>
      <c r="BE35" s="464"/>
      <c r="BF35" s="353"/>
      <c r="BG35" s="413"/>
      <c r="BH35" s="413"/>
      <c r="BI35" s="413"/>
      <c r="BJ35" s="413"/>
      <c r="BK35" s="413"/>
      <c r="BL35" s="413"/>
      <c r="BM35" s="413"/>
      <c r="BN35" s="413"/>
      <c r="BO35" s="413"/>
      <c r="BP35" s="413"/>
      <c r="BQ35" s="413"/>
      <c r="BR35" s="413"/>
      <c r="BS35" s="413"/>
      <c r="BT35" s="413"/>
      <c r="BU35" s="413"/>
      <c r="BV35" s="413"/>
      <c r="BW35" s="413"/>
      <c r="BX35" s="413"/>
      <c r="BY35" s="413"/>
      <c r="BZ35" s="413"/>
      <c r="CA35" s="413"/>
      <c r="CB35" s="413"/>
      <c r="CC35" s="413"/>
      <c r="CD35" s="413"/>
      <c r="CE35" s="413"/>
      <c r="CF35" s="413"/>
      <c r="CG35" s="413"/>
      <c r="CH35" s="413"/>
      <c r="CI35" s="480"/>
    </row>
    <row r="36" spans="2:89">
      <c r="B36" s="426">
        <v>9</v>
      </c>
      <c r="C36" s="443"/>
      <c r="D36" s="353"/>
      <c r="E36" s="413"/>
      <c r="F36" s="413"/>
      <c r="G36" s="413"/>
      <c r="H36" s="413"/>
      <c r="I36" s="413"/>
      <c r="J36" s="413"/>
      <c r="K36" s="413"/>
      <c r="L36" s="413"/>
      <c r="M36" s="480"/>
      <c r="N36" s="481"/>
      <c r="O36" s="482"/>
      <c r="P36" s="482"/>
      <c r="Q36" s="482"/>
      <c r="R36" s="483"/>
      <c r="S36" s="481"/>
      <c r="T36" s="482"/>
      <c r="U36" s="482"/>
      <c r="V36" s="482"/>
      <c r="W36" s="483"/>
      <c r="X36" s="481"/>
      <c r="Y36" s="482"/>
      <c r="Z36" s="482"/>
      <c r="AA36" s="483"/>
      <c r="AB36" s="385"/>
      <c r="AC36" s="386"/>
      <c r="AD36" s="387"/>
      <c r="AE36" s="388">
        <f t="shared" si="1"/>
        <v>0</v>
      </c>
      <c r="AF36" s="389"/>
      <c r="AG36" s="390"/>
      <c r="AH36" s="388">
        <f t="shared" si="2"/>
        <v>0</v>
      </c>
      <c r="AI36" s="389"/>
      <c r="AJ36" s="390"/>
      <c r="AK36" s="388">
        <f t="shared" si="3"/>
        <v>0</v>
      </c>
      <c r="AL36" s="389"/>
      <c r="AM36" s="390"/>
      <c r="AN36" s="388">
        <f t="shared" si="4"/>
        <v>0</v>
      </c>
      <c r="AO36" s="389"/>
      <c r="AP36" s="390"/>
      <c r="AQ36" s="388">
        <f t="shared" si="5"/>
        <v>0</v>
      </c>
      <c r="AR36" s="389"/>
      <c r="AS36" s="390"/>
      <c r="AT36" s="473"/>
      <c r="AU36" s="474"/>
      <c r="AV36" s="475"/>
      <c r="AW36" s="476" t="str">
        <f t="shared" si="6"/>
        <v/>
      </c>
      <c r="AX36" s="477"/>
      <c r="AY36" s="478"/>
      <c r="AZ36" s="464">
        <f t="shared" si="7"/>
        <v>0</v>
      </c>
      <c r="BA36" s="464"/>
      <c r="BB36" s="464"/>
      <c r="BC36" s="464">
        <f t="shared" si="8"/>
        <v>0</v>
      </c>
      <c r="BD36" s="464"/>
      <c r="BE36" s="464"/>
      <c r="BF36" s="353"/>
      <c r="BG36" s="413"/>
      <c r="BH36" s="413"/>
      <c r="BI36" s="413"/>
      <c r="BJ36" s="413"/>
      <c r="BK36" s="413"/>
      <c r="BL36" s="413"/>
      <c r="BM36" s="413"/>
      <c r="BN36" s="413"/>
      <c r="BO36" s="413"/>
      <c r="BP36" s="413"/>
      <c r="BQ36" s="413"/>
      <c r="BR36" s="413"/>
      <c r="BS36" s="413"/>
      <c r="BT36" s="413"/>
      <c r="BU36" s="413"/>
      <c r="BV36" s="413"/>
      <c r="BW36" s="413"/>
      <c r="BX36" s="413"/>
      <c r="BY36" s="413"/>
      <c r="BZ36" s="413"/>
      <c r="CA36" s="413"/>
      <c r="CB36" s="413"/>
      <c r="CC36" s="413"/>
      <c r="CD36" s="413"/>
      <c r="CE36" s="413"/>
      <c r="CF36" s="413"/>
      <c r="CG36" s="413"/>
      <c r="CH36" s="413"/>
      <c r="CI36" s="480"/>
    </row>
    <row r="37" spans="2:89">
      <c r="B37" s="426">
        <v>10</v>
      </c>
      <c r="C37" s="443"/>
      <c r="D37" s="353"/>
      <c r="E37" s="413"/>
      <c r="F37" s="413"/>
      <c r="G37" s="413"/>
      <c r="H37" s="413"/>
      <c r="I37" s="413"/>
      <c r="J37" s="413"/>
      <c r="K37" s="413"/>
      <c r="L37" s="413"/>
      <c r="M37" s="480"/>
      <c r="N37" s="481"/>
      <c r="O37" s="482"/>
      <c r="P37" s="482"/>
      <c r="Q37" s="482"/>
      <c r="R37" s="483"/>
      <c r="S37" s="481"/>
      <c r="T37" s="482"/>
      <c r="U37" s="482"/>
      <c r="V37" s="482"/>
      <c r="W37" s="483"/>
      <c r="X37" s="481"/>
      <c r="Y37" s="482"/>
      <c r="Z37" s="482"/>
      <c r="AA37" s="483"/>
      <c r="AB37" s="385"/>
      <c r="AC37" s="386"/>
      <c r="AD37" s="387"/>
      <c r="AE37" s="388">
        <f t="shared" si="1"/>
        <v>0</v>
      </c>
      <c r="AF37" s="389"/>
      <c r="AG37" s="390"/>
      <c r="AH37" s="388">
        <f t="shared" si="2"/>
        <v>0</v>
      </c>
      <c r="AI37" s="389"/>
      <c r="AJ37" s="390"/>
      <c r="AK37" s="388">
        <f t="shared" si="3"/>
        <v>0</v>
      </c>
      <c r="AL37" s="389"/>
      <c r="AM37" s="390"/>
      <c r="AN37" s="388">
        <f t="shared" si="4"/>
        <v>0</v>
      </c>
      <c r="AO37" s="389"/>
      <c r="AP37" s="390"/>
      <c r="AQ37" s="388">
        <f t="shared" si="5"/>
        <v>0</v>
      </c>
      <c r="AR37" s="389"/>
      <c r="AS37" s="390"/>
      <c r="AT37" s="473"/>
      <c r="AU37" s="474"/>
      <c r="AV37" s="475"/>
      <c r="AW37" s="476" t="str">
        <f t="shared" si="6"/>
        <v/>
      </c>
      <c r="AX37" s="477"/>
      <c r="AY37" s="478"/>
      <c r="AZ37" s="464">
        <f t="shared" si="7"/>
        <v>0</v>
      </c>
      <c r="BA37" s="464"/>
      <c r="BB37" s="464"/>
      <c r="BC37" s="464">
        <f t="shared" si="8"/>
        <v>0</v>
      </c>
      <c r="BD37" s="464"/>
      <c r="BE37" s="464"/>
      <c r="BF37" s="353"/>
      <c r="BG37" s="413"/>
      <c r="BH37" s="413"/>
      <c r="BI37" s="413"/>
      <c r="BJ37" s="413"/>
      <c r="BK37" s="413"/>
      <c r="BL37" s="413"/>
      <c r="BM37" s="413"/>
      <c r="BN37" s="413"/>
      <c r="BO37" s="413"/>
      <c r="BP37" s="413"/>
      <c r="BQ37" s="413"/>
      <c r="BR37" s="413"/>
      <c r="BS37" s="413"/>
      <c r="BT37" s="413"/>
      <c r="BU37" s="413"/>
      <c r="BV37" s="413"/>
      <c r="BW37" s="413"/>
      <c r="BX37" s="413"/>
      <c r="BY37" s="413"/>
      <c r="BZ37" s="413"/>
      <c r="CA37" s="413"/>
      <c r="CB37" s="413"/>
      <c r="CC37" s="413"/>
      <c r="CD37" s="413"/>
      <c r="CE37" s="413"/>
      <c r="CF37" s="413"/>
      <c r="CG37" s="413"/>
      <c r="CH37" s="413"/>
      <c r="CI37" s="480"/>
    </row>
    <row r="38" spans="2:89" s="85" customFormat="1">
      <c r="B38" s="82"/>
    </row>
    <row r="39" spans="2:89">
      <c r="B39" s="450" t="s">
        <v>134</v>
      </c>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0"/>
      <c r="AZ39" s="450"/>
      <c r="BA39" s="450"/>
      <c r="BB39" s="450"/>
      <c r="BC39" s="450"/>
      <c r="BD39" s="450"/>
      <c r="BE39" s="450"/>
      <c r="BF39" s="450"/>
      <c r="BG39" s="450"/>
    </row>
    <row r="40" spans="2:89">
      <c r="C40" s="486" t="s">
        <v>135</v>
      </c>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A40" s="487"/>
      <c r="AB40" s="426" t="s">
        <v>113</v>
      </c>
      <c r="AC40" s="427"/>
      <c r="AD40" s="427"/>
      <c r="AE40" s="427"/>
      <c r="AF40" s="427"/>
      <c r="AG40" s="443"/>
      <c r="AH40" s="426" t="s">
        <v>114</v>
      </c>
      <c r="AI40" s="427"/>
      <c r="AJ40" s="427"/>
      <c r="AK40" s="427"/>
      <c r="AL40" s="427"/>
      <c r="AM40" s="443"/>
      <c r="AN40" s="426" t="s">
        <v>115</v>
      </c>
      <c r="AO40" s="427"/>
      <c r="AP40" s="427"/>
      <c r="AQ40" s="427"/>
      <c r="AR40" s="427"/>
      <c r="AS40" s="443"/>
      <c r="AZ40" s="426" t="s">
        <v>102</v>
      </c>
      <c r="BA40" s="427"/>
      <c r="BB40" s="427"/>
      <c r="BC40" s="427"/>
      <c r="BD40" s="427"/>
      <c r="BE40" s="443"/>
    </row>
    <row r="41" spans="2:89">
      <c r="B41" s="426" t="s">
        <v>94</v>
      </c>
      <c r="C41" s="443"/>
      <c r="D41" s="426" t="s">
        <v>136</v>
      </c>
      <c r="E41" s="427"/>
      <c r="F41" s="427"/>
      <c r="G41" s="427"/>
      <c r="H41" s="427"/>
      <c r="I41" s="427"/>
      <c r="J41" s="427"/>
      <c r="K41" s="427"/>
      <c r="L41" s="427"/>
      <c r="M41" s="443"/>
      <c r="N41" s="426" t="s">
        <v>137</v>
      </c>
      <c r="O41" s="427"/>
      <c r="P41" s="427"/>
      <c r="Q41" s="427"/>
      <c r="R41" s="443"/>
      <c r="S41" s="426" t="s">
        <v>119</v>
      </c>
      <c r="T41" s="443"/>
      <c r="U41" s="426" t="s">
        <v>138</v>
      </c>
      <c r="V41" s="443"/>
      <c r="W41" s="426" t="s">
        <v>139</v>
      </c>
      <c r="X41" s="427"/>
      <c r="Y41" s="427"/>
      <c r="Z41" s="427"/>
      <c r="AA41" s="443"/>
      <c r="AB41" s="426" t="s">
        <v>120</v>
      </c>
      <c r="AC41" s="427"/>
      <c r="AD41" s="443"/>
      <c r="AE41" s="426" t="s">
        <v>8</v>
      </c>
      <c r="AF41" s="427"/>
      <c r="AG41" s="443"/>
      <c r="AH41" s="426" t="s">
        <v>120</v>
      </c>
      <c r="AI41" s="427"/>
      <c r="AJ41" s="443"/>
      <c r="AK41" s="426" t="s">
        <v>8</v>
      </c>
      <c r="AL41" s="427"/>
      <c r="AM41" s="443"/>
      <c r="AN41" s="426" t="s">
        <v>120</v>
      </c>
      <c r="AO41" s="427"/>
      <c r="AP41" s="443"/>
      <c r="AQ41" s="426" t="s">
        <v>8</v>
      </c>
      <c r="AR41" s="427"/>
      <c r="AS41" s="443"/>
      <c r="AT41" s="426" t="s">
        <v>140</v>
      </c>
      <c r="AU41" s="427"/>
      <c r="AV41" s="443"/>
      <c r="AW41" s="426" t="s">
        <v>5</v>
      </c>
      <c r="AX41" s="427"/>
      <c r="AY41" s="443"/>
      <c r="AZ41" s="426" t="s">
        <v>120</v>
      </c>
      <c r="BA41" s="427"/>
      <c r="BB41" s="443"/>
      <c r="BC41" s="426" t="s">
        <v>8</v>
      </c>
      <c r="BD41" s="427"/>
      <c r="BE41" s="443"/>
      <c r="BF41" s="444" t="s">
        <v>138</v>
      </c>
      <c r="BG41" s="444"/>
      <c r="BH41" s="426" t="s">
        <v>141</v>
      </c>
      <c r="BI41" s="427"/>
      <c r="BJ41" s="427"/>
      <c r="BK41" s="427"/>
      <c r="BL41" s="427"/>
      <c r="BM41" s="427"/>
      <c r="BN41" s="427"/>
      <c r="BO41" s="427"/>
      <c r="BP41" s="427"/>
      <c r="BQ41" s="443"/>
      <c r="BR41" s="426" t="s">
        <v>142</v>
      </c>
      <c r="BS41" s="427"/>
      <c r="BT41" s="427"/>
      <c r="BU41" s="427"/>
      <c r="BV41" s="427"/>
      <c r="BW41" s="427"/>
      <c r="BX41" s="427"/>
      <c r="BY41" s="427"/>
      <c r="BZ41" s="427"/>
      <c r="CA41" s="443"/>
      <c r="CB41" s="426" t="s">
        <v>143</v>
      </c>
      <c r="CC41" s="427"/>
      <c r="CD41" s="427"/>
      <c r="CE41" s="427"/>
      <c r="CF41" s="427"/>
      <c r="CG41" s="427"/>
      <c r="CH41" s="427"/>
      <c r="CI41" s="427"/>
      <c r="CJ41" s="427"/>
      <c r="CK41" s="443"/>
    </row>
    <row r="42" spans="2:89">
      <c r="B42" s="426">
        <v>1</v>
      </c>
      <c r="C42" s="443"/>
      <c r="D42" s="353" t="s">
        <v>144</v>
      </c>
      <c r="E42" s="413"/>
      <c r="F42" s="413"/>
      <c r="G42" s="413"/>
      <c r="H42" s="413"/>
      <c r="I42" s="413"/>
      <c r="J42" s="413"/>
      <c r="K42" s="413"/>
      <c r="L42" s="413"/>
      <c r="M42" s="480"/>
      <c r="N42" s="481" t="s">
        <v>145</v>
      </c>
      <c r="O42" s="482"/>
      <c r="P42" s="482"/>
      <c r="Q42" s="482"/>
      <c r="R42" s="483"/>
      <c r="S42" s="491">
        <v>50</v>
      </c>
      <c r="T42" s="492"/>
      <c r="U42" s="481" t="s">
        <v>146</v>
      </c>
      <c r="V42" s="483"/>
      <c r="W42" s="481" t="s">
        <v>147</v>
      </c>
      <c r="X42" s="482"/>
      <c r="Y42" s="482"/>
      <c r="Z42" s="482"/>
      <c r="AA42" s="483"/>
      <c r="AB42" s="493">
        <v>5000</v>
      </c>
      <c r="AC42" s="494"/>
      <c r="AD42" s="495"/>
      <c r="AE42" s="388">
        <f>AB42*S42</f>
        <v>250000</v>
      </c>
      <c r="AF42" s="389"/>
      <c r="AG42" s="390"/>
      <c r="AH42" s="388">
        <f>AB42*10/100</f>
        <v>500</v>
      </c>
      <c r="AI42" s="389"/>
      <c r="AJ42" s="390"/>
      <c r="AK42" s="388">
        <f>AE42*10/100</f>
        <v>25000</v>
      </c>
      <c r="AL42" s="389"/>
      <c r="AM42" s="390"/>
      <c r="AN42" s="388">
        <f>AB42+AH42</f>
        <v>5500</v>
      </c>
      <c r="AO42" s="389"/>
      <c r="AP42" s="390"/>
      <c r="AQ42" s="388">
        <f>AE42+AK42</f>
        <v>275000</v>
      </c>
      <c r="AR42" s="389"/>
      <c r="AS42" s="390"/>
      <c r="AT42" s="473">
        <v>45931</v>
      </c>
      <c r="AU42" s="474"/>
      <c r="AV42" s="475"/>
      <c r="AW42" s="476">
        <f>IF(AT42="","",AT42)</f>
        <v>45931</v>
      </c>
      <c r="AX42" s="477"/>
      <c r="AY42" s="478"/>
      <c r="AZ42" s="410">
        <f>IF($U$4="税込み",AN42,AB42)</f>
        <v>5000</v>
      </c>
      <c r="BA42" s="411"/>
      <c r="BB42" s="412"/>
      <c r="BC42" s="410">
        <f>IF($U$4="税込み",AQ42,AE42)</f>
        <v>250000</v>
      </c>
      <c r="BD42" s="411"/>
      <c r="BE42" s="412"/>
      <c r="BF42" s="479" t="str">
        <f>IF(U42="式",S42&amp;U42,S42&amp;U42)</f>
        <v>50式</v>
      </c>
      <c r="BG42" s="479"/>
      <c r="BH42" s="481" t="s">
        <v>148</v>
      </c>
      <c r="BI42" s="482"/>
      <c r="BJ42" s="482"/>
      <c r="BK42" s="482"/>
      <c r="BL42" s="482"/>
      <c r="BM42" s="482"/>
      <c r="BN42" s="482"/>
      <c r="BO42" s="482"/>
      <c r="BP42" s="482"/>
      <c r="BQ42" s="483"/>
      <c r="BR42" s="481" t="s">
        <v>149</v>
      </c>
      <c r="BS42" s="482"/>
      <c r="BT42" s="482"/>
      <c r="BU42" s="482"/>
      <c r="BV42" s="482"/>
      <c r="BW42" s="482"/>
      <c r="BX42" s="482"/>
      <c r="BY42" s="482"/>
      <c r="BZ42" s="482"/>
      <c r="CA42" s="483"/>
      <c r="CB42" s="481" t="s">
        <v>150</v>
      </c>
      <c r="CC42" s="482"/>
      <c r="CD42" s="482"/>
      <c r="CE42" s="482"/>
      <c r="CF42" s="482"/>
      <c r="CG42" s="482"/>
      <c r="CH42" s="482"/>
      <c r="CI42" s="482"/>
      <c r="CJ42" s="482"/>
      <c r="CK42" s="483"/>
    </row>
    <row r="43" spans="2:89">
      <c r="B43" s="426">
        <v>2</v>
      </c>
      <c r="C43" s="443"/>
      <c r="D43" s="353" t="s">
        <v>151</v>
      </c>
      <c r="E43" s="413"/>
      <c r="F43" s="413"/>
      <c r="G43" s="413"/>
      <c r="H43" s="413"/>
      <c r="I43" s="413"/>
      <c r="J43" s="413"/>
      <c r="K43" s="413"/>
      <c r="L43" s="413"/>
      <c r="M43" s="480"/>
      <c r="N43" s="481" t="s">
        <v>152</v>
      </c>
      <c r="O43" s="482"/>
      <c r="P43" s="482"/>
      <c r="Q43" s="482"/>
      <c r="R43" s="483"/>
      <c r="S43" s="491">
        <v>200</v>
      </c>
      <c r="T43" s="492"/>
      <c r="U43" s="481" t="s">
        <v>153</v>
      </c>
      <c r="V43" s="483"/>
      <c r="W43" s="481" t="s">
        <v>147</v>
      </c>
      <c r="X43" s="482"/>
      <c r="Y43" s="482"/>
      <c r="Z43" s="482"/>
      <c r="AA43" s="483"/>
      <c r="AB43" s="493">
        <v>15</v>
      </c>
      <c r="AC43" s="494"/>
      <c r="AD43" s="495"/>
      <c r="AE43" s="388">
        <f>AB43*S43</f>
        <v>3000</v>
      </c>
      <c r="AF43" s="389"/>
      <c r="AG43" s="390"/>
      <c r="AH43" s="388">
        <f>AB43*10/100</f>
        <v>1.5</v>
      </c>
      <c r="AI43" s="389"/>
      <c r="AJ43" s="390"/>
      <c r="AK43" s="388">
        <f>AE43*10/100</f>
        <v>300</v>
      </c>
      <c r="AL43" s="389"/>
      <c r="AM43" s="390"/>
      <c r="AN43" s="388">
        <f>AB43+AH43</f>
        <v>16.5</v>
      </c>
      <c r="AO43" s="389"/>
      <c r="AP43" s="390"/>
      <c r="AQ43" s="388">
        <f>AE43+AK43</f>
        <v>3300</v>
      </c>
      <c r="AR43" s="389"/>
      <c r="AS43" s="390"/>
      <c r="AT43" s="473">
        <v>45931</v>
      </c>
      <c r="AU43" s="474"/>
      <c r="AV43" s="475"/>
      <c r="AW43" s="476">
        <f>IF(AT43="","",AT43)</f>
        <v>45931</v>
      </c>
      <c r="AX43" s="477"/>
      <c r="AY43" s="478"/>
      <c r="AZ43" s="410">
        <f>IF($U$4="税込み",AN43,AB43)</f>
        <v>15</v>
      </c>
      <c r="BA43" s="411"/>
      <c r="BB43" s="412"/>
      <c r="BC43" s="410">
        <f>IF($U$4="税込み",AQ43,AE43)</f>
        <v>3000</v>
      </c>
      <c r="BD43" s="411"/>
      <c r="BE43" s="412"/>
      <c r="BF43" s="479" t="str">
        <f>IF(U43="式",S43&amp;U43,S43&amp;U43)</f>
        <v>200枚</v>
      </c>
      <c r="BG43" s="479"/>
      <c r="BH43" s="481" t="s">
        <v>148</v>
      </c>
      <c r="BI43" s="482"/>
      <c r="BJ43" s="482"/>
      <c r="BK43" s="482"/>
      <c r="BL43" s="482"/>
      <c r="BM43" s="482"/>
      <c r="BN43" s="482"/>
      <c r="BO43" s="482"/>
      <c r="BP43" s="482"/>
      <c r="BQ43" s="483"/>
      <c r="BR43" s="481" t="s">
        <v>149</v>
      </c>
      <c r="BS43" s="482"/>
      <c r="BT43" s="482"/>
      <c r="BU43" s="482"/>
      <c r="BV43" s="482"/>
      <c r="BW43" s="482"/>
      <c r="BX43" s="482"/>
      <c r="BY43" s="482"/>
      <c r="BZ43" s="482"/>
      <c r="CA43" s="483"/>
      <c r="CB43" s="481" t="s">
        <v>150</v>
      </c>
      <c r="CC43" s="482"/>
      <c r="CD43" s="482"/>
      <c r="CE43" s="482"/>
      <c r="CF43" s="482"/>
      <c r="CG43" s="482"/>
      <c r="CH43" s="482"/>
      <c r="CI43" s="482"/>
      <c r="CJ43" s="482"/>
      <c r="CK43" s="483"/>
    </row>
    <row r="44" spans="2:89">
      <c r="B44" s="426">
        <v>3</v>
      </c>
      <c r="C44" s="443"/>
      <c r="D44" s="353" t="s">
        <v>154</v>
      </c>
      <c r="E44" s="413"/>
      <c r="F44" s="413"/>
      <c r="G44" s="413"/>
      <c r="H44" s="413"/>
      <c r="I44" s="413"/>
      <c r="J44" s="413"/>
      <c r="K44" s="413"/>
      <c r="L44" s="413"/>
      <c r="M44" s="480"/>
      <c r="N44" s="481" t="s">
        <v>155</v>
      </c>
      <c r="O44" s="482"/>
      <c r="P44" s="482"/>
      <c r="Q44" s="482"/>
      <c r="R44" s="483"/>
      <c r="S44" s="491">
        <v>50</v>
      </c>
      <c r="T44" s="492"/>
      <c r="U44" s="481" t="s">
        <v>146</v>
      </c>
      <c r="V44" s="483"/>
      <c r="W44" s="481" t="s">
        <v>147</v>
      </c>
      <c r="X44" s="482"/>
      <c r="Y44" s="482"/>
      <c r="Z44" s="482"/>
      <c r="AA44" s="483"/>
      <c r="AB44" s="493">
        <v>750</v>
      </c>
      <c r="AC44" s="494"/>
      <c r="AD44" s="495"/>
      <c r="AE44" s="388">
        <f>AB44*S44</f>
        <v>37500</v>
      </c>
      <c r="AF44" s="389"/>
      <c r="AG44" s="390"/>
      <c r="AH44" s="388">
        <f>AB44*10/100</f>
        <v>75</v>
      </c>
      <c r="AI44" s="389"/>
      <c r="AJ44" s="390"/>
      <c r="AK44" s="388">
        <f>AE44*10/100</f>
        <v>3750</v>
      </c>
      <c r="AL44" s="389"/>
      <c r="AM44" s="390"/>
      <c r="AN44" s="388">
        <f>AB44+AH44</f>
        <v>825</v>
      </c>
      <c r="AO44" s="389"/>
      <c r="AP44" s="390"/>
      <c r="AQ44" s="388">
        <f>AE44+AK44</f>
        <v>41250</v>
      </c>
      <c r="AR44" s="389"/>
      <c r="AS44" s="390"/>
      <c r="AT44" s="473">
        <v>45931</v>
      </c>
      <c r="AU44" s="474"/>
      <c r="AV44" s="475"/>
      <c r="AW44" s="476">
        <f>IF(AT44="","",AT44)</f>
        <v>45931</v>
      </c>
      <c r="AX44" s="477"/>
      <c r="AY44" s="478"/>
      <c r="AZ44" s="410">
        <f>IF($U$4="税込み",AN44,AB44)</f>
        <v>750</v>
      </c>
      <c r="BA44" s="411"/>
      <c r="BB44" s="412"/>
      <c r="BC44" s="410">
        <f>IF($U$4="税込み",AQ44,AE44)</f>
        <v>37500</v>
      </c>
      <c r="BD44" s="411"/>
      <c r="BE44" s="412"/>
      <c r="BF44" s="479" t="str">
        <f>IF(U44="式",S44&amp;U44,S44&amp;U44)</f>
        <v>50式</v>
      </c>
      <c r="BG44" s="479"/>
      <c r="BH44" s="481" t="s">
        <v>148</v>
      </c>
      <c r="BI44" s="482"/>
      <c r="BJ44" s="482"/>
      <c r="BK44" s="482"/>
      <c r="BL44" s="482"/>
      <c r="BM44" s="482"/>
      <c r="BN44" s="482"/>
      <c r="BO44" s="482"/>
      <c r="BP44" s="482"/>
      <c r="BQ44" s="483"/>
      <c r="BR44" s="481" t="s">
        <v>149</v>
      </c>
      <c r="BS44" s="482"/>
      <c r="BT44" s="482"/>
      <c r="BU44" s="482"/>
      <c r="BV44" s="482"/>
      <c r="BW44" s="482"/>
      <c r="BX44" s="482"/>
      <c r="BY44" s="482"/>
      <c r="BZ44" s="482"/>
      <c r="CA44" s="483"/>
      <c r="CB44" s="481" t="s">
        <v>150</v>
      </c>
      <c r="CC44" s="482"/>
      <c r="CD44" s="482"/>
      <c r="CE44" s="482"/>
      <c r="CF44" s="482"/>
      <c r="CG44" s="482"/>
      <c r="CH44" s="482"/>
      <c r="CI44" s="482"/>
      <c r="CJ44" s="482"/>
      <c r="CK44" s="483"/>
    </row>
    <row r="45" spans="2:89">
      <c r="B45" s="426">
        <v>4</v>
      </c>
      <c r="C45" s="443"/>
      <c r="D45" s="353" t="s">
        <v>156</v>
      </c>
      <c r="E45" s="413"/>
      <c r="F45" s="413"/>
      <c r="G45" s="413"/>
      <c r="H45" s="413"/>
      <c r="I45" s="413"/>
      <c r="J45" s="413"/>
      <c r="K45" s="413"/>
      <c r="L45" s="413"/>
      <c r="M45" s="480"/>
      <c r="N45" s="481" t="s">
        <v>157</v>
      </c>
      <c r="O45" s="482"/>
      <c r="P45" s="482"/>
      <c r="Q45" s="482"/>
      <c r="R45" s="483"/>
      <c r="S45" s="491">
        <v>500</v>
      </c>
      <c r="T45" s="492"/>
      <c r="U45" s="481" t="s">
        <v>153</v>
      </c>
      <c r="V45" s="483"/>
      <c r="W45" s="481" t="s">
        <v>147</v>
      </c>
      <c r="X45" s="482"/>
      <c r="Y45" s="482"/>
      <c r="Z45" s="482"/>
      <c r="AA45" s="483"/>
      <c r="AB45" s="493">
        <v>35</v>
      </c>
      <c r="AC45" s="494"/>
      <c r="AD45" s="495"/>
      <c r="AE45" s="388">
        <f>AB45*S45</f>
        <v>17500</v>
      </c>
      <c r="AF45" s="389"/>
      <c r="AG45" s="390"/>
      <c r="AH45" s="388">
        <f>AB45*10/100</f>
        <v>3.5</v>
      </c>
      <c r="AI45" s="389"/>
      <c r="AJ45" s="390"/>
      <c r="AK45" s="388">
        <f>AE45*10/100</f>
        <v>1750</v>
      </c>
      <c r="AL45" s="389"/>
      <c r="AM45" s="390"/>
      <c r="AN45" s="388">
        <f>AB45+AH45</f>
        <v>38.5</v>
      </c>
      <c r="AO45" s="389"/>
      <c r="AP45" s="390"/>
      <c r="AQ45" s="388">
        <f>AE45+AK45</f>
        <v>19250</v>
      </c>
      <c r="AR45" s="389"/>
      <c r="AS45" s="390"/>
      <c r="AT45" s="473">
        <v>45931</v>
      </c>
      <c r="AU45" s="474"/>
      <c r="AV45" s="475"/>
      <c r="AW45" s="476">
        <f>IF(AT45="","",AT45)</f>
        <v>45931</v>
      </c>
      <c r="AX45" s="477"/>
      <c r="AY45" s="478"/>
      <c r="AZ45" s="410">
        <f>IF($U$4="税込み",AN45,AB45)</f>
        <v>35</v>
      </c>
      <c r="BA45" s="411"/>
      <c r="BB45" s="412"/>
      <c r="BC45" s="410">
        <f>IF($U$4="税込み",AQ45,AE45)</f>
        <v>17500</v>
      </c>
      <c r="BD45" s="411"/>
      <c r="BE45" s="412"/>
      <c r="BF45" s="479" t="str">
        <f>IF(U45="式",S45&amp;U45,S45&amp;U45)</f>
        <v>500枚</v>
      </c>
      <c r="BG45" s="479"/>
      <c r="BH45" s="481" t="s">
        <v>148</v>
      </c>
      <c r="BI45" s="482"/>
      <c r="BJ45" s="482"/>
      <c r="BK45" s="482"/>
      <c r="BL45" s="482"/>
      <c r="BM45" s="482"/>
      <c r="BN45" s="482"/>
      <c r="BO45" s="482"/>
      <c r="BP45" s="482"/>
      <c r="BQ45" s="483"/>
      <c r="BR45" s="481" t="s">
        <v>149</v>
      </c>
      <c r="BS45" s="482"/>
      <c r="BT45" s="482"/>
      <c r="BU45" s="482"/>
      <c r="BV45" s="482"/>
      <c r="BW45" s="482"/>
      <c r="BX45" s="482"/>
      <c r="BY45" s="482"/>
      <c r="BZ45" s="482"/>
      <c r="CA45" s="483"/>
      <c r="CB45" s="481" t="s">
        <v>150</v>
      </c>
      <c r="CC45" s="482"/>
      <c r="CD45" s="482"/>
      <c r="CE45" s="482"/>
      <c r="CF45" s="482"/>
      <c r="CG45" s="482"/>
      <c r="CH45" s="482"/>
      <c r="CI45" s="482"/>
      <c r="CJ45" s="482"/>
      <c r="CK45" s="483"/>
    </row>
    <row r="46" spans="2:89">
      <c r="B46" s="426">
        <v>5</v>
      </c>
      <c r="C46" s="443"/>
      <c r="D46" s="353"/>
      <c r="E46" s="413"/>
      <c r="F46" s="413"/>
      <c r="G46" s="413"/>
      <c r="H46" s="413"/>
      <c r="I46" s="413"/>
      <c r="J46" s="413"/>
      <c r="K46" s="413"/>
      <c r="L46" s="413"/>
      <c r="M46" s="480"/>
      <c r="N46" s="481"/>
      <c r="O46" s="482"/>
      <c r="P46" s="482"/>
      <c r="Q46" s="482"/>
      <c r="R46" s="483"/>
      <c r="S46" s="491"/>
      <c r="T46" s="492"/>
      <c r="U46" s="481"/>
      <c r="V46" s="483"/>
      <c r="W46" s="481"/>
      <c r="X46" s="482"/>
      <c r="Y46" s="482"/>
      <c r="Z46" s="482"/>
      <c r="AA46" s="483"/>
      <c r="AB46" s="493"/>
      <c r="AC46" s="494"/>
      <c r="AD46" s="495"/>
      <c r="AE46" s="388">
        <f>AB46*S46</f>
        <v>0</v>
      </c>
      <c r="AF46" s="389"/>
      <c r="AG46" s="390"/>
      <c r="AH46" s="388">
        <f>AB46*10/100</f>
        <v>0</v>
      </c>
      <c r="AI46" s="389"/>
      <c r="AJ46" s="390"/>
      <c r="AK46" s="388">
        <f>AE46*10/100</f>
        <v>0</v>
      </c>
      <c r="AL46" s="389"/>
      <c r="AM46" s="390"/>
      <c r="AN46" s="388">
        <f>AB46+AH46</f>
        <v>0</v>
      </c>
      <c r="AO46" s="389"/>
      <c r="AP46" s="390"/>
      <c r="AQ46" s="388">
        <f>AE46+AK46</f>
        <v>0</v>
      </c>
      <c r="AR46" s="389"/>
      <c r="AS46" s="390"/>
      <c r="AT46" s="473"/>
      <c r="AU46" s="474"/>
      <c r="AV46" s="475"/>
      <c r="AW46" s="476" t="str">
        <f>IF(AT46="","",AT46)</f>
        <v/>
      </c>
      <c r="AX46" s="477"/>
      <c r="AY46" s="478"/>
      <c r="AZ46" s="410">
        <f>IF($U$4="税込み",AN46,AB46)</f>
        <v>0</v>
      </c>
      <c r="BA46" s="411"/>
      <c r="BB46" s="412"/>
      <c r="BC46" s="410">
        <f>IF($U$4="税込み",AQ46,AE46)</f>
        <v>0</v>
      </c>
      <c r="BD46" s="411"/>
      <c r="BE46" s="412"/>
      <c r="BF46" s="479" t="str">
        <f>IF(U46="式",S46&amp;U46,S46&amp;U46)</f>
        <v/>
      </c>
      <c r="BG46" s="479"/>
      <c r="BH46" s="481"/>
      <c r="BI46" s="482"/>
      <c r="BJ46" s="482"/>
      <c r="BK46" s="482"/>
      <c r="BL46" s="482"/>
      <c r="BM46" s="482"/>
      <c r="BN46" s="482"/>
      <c r="BO46" s="482"/>
      <c r="BP46" s="482"/>
      <c r="BQ46" s="483"/>
      <c r="BR46" s="481"/>
      <c r="BS46" s="482"/>
      <c r="BT46" s="482"/>
      <c r="BU46" s="482"/>
      <c r="BV46" s="482"/>
      <c r="BW46" s="482"/>
      <c r="BX46" s="482"/>
      <c r="BY46" s="482"/>
      <c r="BZ46" s="482"/>
      <c r="CA46" s="483"/>
      <c r="CB46" s="481"/>
      <c r="CC46" s="482"/>
      <c r="CD46" s="482"/>
      <c r="CE46" s="482"/>
      <c r="CF46" s="482"/>
      <c r="CG46" s="482"/>
      <c r="CH46" s="482"/>
      <c r="CI46" s="482"/>
      <c r="CJ46" s="482"/>
      <c r="CK46" s="483"/>
    </row>
    <row r="47" spans="2:8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row>
    <row r="49" spans="2:99">
      <c r="B49" s="486" t="s">
        <v>158</v>
      </c>
      <c r="C49" s="486"/>
      <c r="D49" s="486"/>
      <c r="E49" s="486"/>
      <c r="F49" s="486"/>
      <c r="G49" s="486"/>
      <c r="H49" s="486"/>
      <c r="I49" s="486"/>
      <c r="J49" s="486"/>
      <c r="K49" s="486"/>
      <c r="L49" s="486"/>
      <c r="M49" s="486"/>
      <c r="N49" s="486"/>
      <c r="O49" s="486"/>
      <c r="P49" s="486"/>
      <c r="Q49" s="486"/>
      <c r="R49" s="486"/>
      <c r="S49" s="486"/>
      <c r="T49" s="486"/>
      <c r="U49" s="486"/>
      <c r="V49" s="486"/>
      <c r="W49" s="486"/>
      <c r="X49" s="486"/>
      <c r="Y49" s="486"/>
      <c r="Z49" s="486"/>
      <c r="AA49" s="487"/>
      <c r="AB49" s="426" t="s">
        <v>113</v>
      </c>
      <c r="AC49" s="427"/>
      <c r="AD49" s="427"/>
      <c r="AE49" s="427"/>
      <c r="AF49" s="427"/>
      <c r="AG49" s="443"/>
      <c r="AH49" s="426" t="s">
        <v>114</v>
      </c>
      <c r="AI49" s="427"/>
      <c r="AJ49" s="427"/>
      <c r="AK49" s="427"/>
      <c r="AL49" s="427"/>
      <c r="AM49" s="443"/>
      <c r="AN49" s="426" t="s">
        <v>115</v>
      </c>
      <c r="AO49" s="427"/>
      <c r="AP49" s="427"/>
      <c r="AQ49" s="427"/>
      <c r="AR49" s="427"/>
      <c r="AS49" s="443"/>
      <c r="AZ49" s="444" t="s">
        <v>97</v>
      </c>
      <c r="BA49" s="444"/>
      <c r="BB49" s="444"/>
      <c r="BC49" s="444"/>
      <c r="BD49" s="444"/>
      <c r="BE49" s="444"/>
    </row>
    <row r="50" spans="2:99">
      <c r="B50" s="426" t="s">
        <v>94</v>
      </c>
      <c r="C50" s="443"/>
      <c r="D50" s="426" t="s">
        <v>159</v>
      </c>
      <c r="E50" s="427"/>
      <c r="F50" s="427"/>
      <c r="G50" s="427"/>
      <c r="H50" s="427"/>
      <c r="I50" s="427"/>
      <c r="J50" s="427"/>
      <c r="K50" s="427"/>
      <c r="L50" s="427"/>
      <c r="M50" s="443"/>
      <c r="N50" s="426" t="s">
        <v>16</v>
      </c>
      <c r="O50" s="427"/>
      <c r="P50" s="427"/>
      <c r="Q50" s="427"/>
      <c r="R50" s="443"/>
      <c r="S50" s="426" t="s">
        <v>17</v>
      </c>
      <c r="T50" s="427"/>
      <c r="U50" s="427"/>
      <c r="V50" s="427"/>
      <c r="W50" s="443"/>
      <c r="X50" s="426" t="s">
        <v>119</v>
      </c>
      <c r="Y50" s="443"/>
      <c r="Z50" s="426" t="s">
        <v>138</v>
      </c>
      <c r="AA50" s="443"/>
      <c r="AB50" s="426" t="s">
        <v>120</v>
      </c>
      <c r="AC50" s="427"/>
      <c r="AD50" s="443"/>
      <c r="AE50" s="426" t="s">
        <v>8</v>
      </c>
      <c r="AF50" s="427"/>
      <c r="AG50" s="443"/>
      <c r="AH50" s="426" t="s">
        <v>120</v>
      </c>
      <c r="AI50" s="427"/>
      <c r="AJ50" s="443"/>
      <c r="AK50" s="426" t="s">
        <v>8</v>
      </c>
      <c r="AL50" s="427"/>
      <c r="AM50" s="443"/>
      <c r="AN50" s="426" t="s">
        <v>120</v>
      </c>
      <c r="AO50" s="427"/>
      <c r="AP50" s="443"/>
      <c r="AQ50" s="426" t="s">
        <v>8</v>
      </c>
      <c r="AR50" s="427"/>
      <c r="AS50" s="443"/>
      <c r="AT50" s="426" t="s">
        <v>160</v>
      </c>
      <c r="AU50" s="427"/>
      <c r="AV50" s="443"/>
      <c r="AW50" s="426" t="s">
        <v>5</v>
      </c>
      <c r="AX50" s="427"/>
      <c r="AY50" s="443"/>
      <c r="AZ50" s="444" t="s">
        <v>120</v>
      </c>
      <c r="BA50" s="444"/>
      <c r="BB50" s="444"/>
      <c r="BC50" s="444" t="s">
        <v>8</v>
      </c>
      <c r="BD50" s="444"/>
      <c r="BE50" s="444"/>
      <c r="BF50" s="444" t="s">
        <v>138</v>
      </c>
      <c r="BG50" s="444"/>
      <c r="BH50" s="488" t="s">
        <v>42</v>
      </c>
      <c r="BI50" s="489"/>
      <c r="BJ50" s="489"/>
      <c r="BK50" s="489"/>
      <c r="BL50" s="489"/>
      <c r="BM50" s="489"/>
      <c r="BN50" s="489"/>
      <c r="BO50" s="489"/>
      <c r="BP50" s="489"/>
      <c r="BQ50" s="489"/>
      <c r="BR50" s="489"/>
      <c r="BS50" s="489"/>
      <c r="BT50" s="489"/>
      <c r="BU50" s="489"/>
      <c r="BV50" s="489"/>
      <c r="BW50" s="489"/>
      <c r="BX50" s="489"/>
      <c r="BY50" s="489"/>
      <c r="BZ50" s="489"/>
      <c r="CA50" s="489"/>
      <c r="CB50" s="489"/>
      <c r="CC50" s="489"/>
      <c r="CD50" s="489"/>
      <c r="CE50" s="489"/>
      <c r="CF50" s="489"/>
      <c r="CG50" s="489"/>
      <c r="CH50" s="489"/>
      <c r="CI50" s="489"/>
      <c r="CJ50" s="489"/>
      <c r="CK50" s="490"/>
    </row>
    <row r="51" spans="2:99" ht="16.5" customHeight="1">
      <c r="B51" s="426">
        <v>1</v>
      </c>
      <c r="C51" s="443"/>
      <c r="D51" s="353" t="s">
        <v>161</v>
      </c>
      <c r="E51" s="413"/>
      <c r="F51" s="413"/>
      <c r="G51" s="413"/>
      <c r="H51" s="413"/>
      <c r="I51" s="413"/>
      <c r="J51" s="413"/>
      <c r="K51" s="413"/>
      <c r="L51" s="413"/>
      <c r="M51" s="480"/>
      <c r="N51" s="481" t="s">
        <v>162</v>
      </c>
      <c r="O51" s="482"/>
      <c r="P51" s="482"/>
      <c r="Q51" s="482"/>
      <c r="R51" s="483"/>
      <c r="S51" s="481" t="s">
        <v>163</v>
      </c>
      <c r="T51" s="482"/>
      <c r="U51" s="482"/>
      <c r="V51" s="482"/>
      <c r="W51" s="483"/>
      <c r="X51" s="481">
        <v>2</v>
      </c>
      <c r="Y51" s="483"/>
      <c r="Z51" s="481" t="s">
        <v>164</v>
      </c>
      <c r="AA51" s="483"/>
      <c r="AB51" s="385">
        <v>15000</v>
      </c>
      <c r="AC51" s="386"/>
      <c r="AD51" s="387"/>
      <c r="AE51" s="388">
        <f>AB51*X51</f>
        <v>30000</v>
      </c>
      <c r="AF51" s="389"/>
      <c r="AG51" s="390"/>
      <c r="AH51" s="388">
        <f>AB51*10/100</f>
        <v>1500</v>
      </c>
      <c r="AI51" s="389"/>
      <c r="AJ51" s="390"/>
      <c r="AK51" s="388">
        <f>AE51*10/100</f>
        <v>3000</v>
      </c>
      <c r="AL51" s="389"/>
      <c r="AM51" s="390"/>
      <c r="AN51" s="388">
        <f>AB51+AH51</f>
        <v>16500</v>
      </c>
      <c r="AO51" s="389"/>
      <c r="AP51" s="390"/>
      <c r="AQ51" s="388">
        <f>AE51+AK51</f>
        <v>33000</v>
      </c>
      <c r="AR51" s="389"/>
      <c r="AS51" s="390"/>
      <c r="AT51" s="473">
        <v>45962</v>
      </c>
      <c r="AU51" s="474"/>
      <c r="AV51" s="475"/>
      <c r="AW51" s="476">
        <f>IF(AT51="","",AT51)</f>
        <v>45962</v>
      </c>
      <c r="AX51" s="477"/>
      <c r="AY51" s="478"/>
      <c r="AZ51" s="464">
        <f>IF($U$4="税込み",AN51,AB51)</f>
        <v>15000</v>
      </c>
      <c r="BA51" s="464"/>
      <c r="BB51" s="464"/>
      <c r="BC51" s="464">
        <f>IF($U$4="税込み",AQ51,AE51)</f>
        <v>30000</v>
      </c>
      <c r="BD51" s="464"/>
      <c r="BE51" s="464"/>
      <c r="BF51" s="479" t="str">
        <f>IF(Z51="式",X51&amp;Z51,X51&amp;Z51)</f>
        <v>2冊</v>
      </c>
      <c r="BG51" s="479"/>
      <c r="BH51" s="353" t="s">
        <v>165</v>
      </c>
      <c r="BI51" s="413"/>
      <c r="BJ51" s="413"/>
      <c r="BK51" s="413"/>
      <c r="BL51" s="413"/>
      <c r="BM51" s="413"/>
      <c r="BN51" s="413"/>
      <c r="BO51" s="413"/>
      <c r="BP51" s="413"/>
      <c r="BQ51" s="413"/>
      <c r="BR51" s="413"/>
      <c r="BS51" s="413"/>
      <c r="BT51" s="413"/>
      <c r="BU51" s="413"/>
      <c r="BV51" s="413"/>
      <c r="BW51" s="413"/>
      <c r="BX51" s="413"/>
      <c r="BY51" s="413"/>
      <c r="BZ51" s="413"/>
      <c r="CA51" s="413"/>
      <c r="CB51" s="413"/>
      <c r="CC51" s="413"/>
      <c r="CD51" s="413"/>
      <c r="CE51" s="413"/>
      <c r="CF51" s="413"/>
      <c r="CG51" s="413"/>
      <c r="CH51" s="413"/>
      <c r="CI51" s="413"/>
      <c r="CJ51" s="413"/>
      <c r="CK51" s="480"/>
    </row>
    <row r="52" spans="2:99" ht="16.5" customHeight="1">
      <c r="B52" s="426">
        <v>2</v>
      </c>
      <c r="C52" s="443"/>
      <c r="D52" s="353" t="s">
        <v>166</v>
      </c>
      <c r="E52" s="413"/>
      <c r="F52" s="413"/>
      <c r="G52" s="413"/>
      <c r="H52" s="413"/>
      <c r="I52" s="413"/>
      <c r="J52" s="413"/>
      <c r="K52" s="413"/>
      <c r="L52" s="413"/>
      <c r="M52" s="480"/>
      <c r="N52" s="481" t="s">
        <v>167</v>
      </c>
      <c r="O52" s="482"/>
      <c r="P52" s="482"/>
      <c r="Q52" s="482"/>
      <c r="R52" s="483"/>
      <c r="S52" s="481" t="s">
        <v>163</v>
      </c>
      <c r="T52" s="482"/>
      <c r="U52" s="482"/>
      <c r="V52" s="482"/>
      <c r="W52" s="483"/>
      <c r="X52" s="481">
        <v>1</v>
      </c>
      <c r="Y52" s="483"/>
      <c r="Z52" s="481" t="s">
        <v>168</v>
      </c>
      <c r="AA52" s="483"/>
      <c r="AB52" s="385">
        <v>35000</v>
      </c>
      <c r="AC52" s="386"/>
      <c r="AD52" s="387"/>
      <c r="AE52" s="388">
        <f>AB52*X52</f>
        <v>35000</v>
      </c>
      <c r="AF52" s="389"/>
      <c r="AG52" s="390"/>
      <c r="AH52" s="388">
        <f>AB52*10/100</f>
        <v>3500</v>
      </c>
      <c r="AI52" s="389"/>
      <c r="AJ52" s="390"/>
      <c r="AK52" s="388">
        <f>AE52*10/100</f>
        <v>3500</v>
      </c>
      <c r="AL52" s="389"/>
      <c r="AM52" s="390"/>
      <c r="AN52" s="388">
        <f>AB52+AH52</f>
        <v>38500</v>
      </c>
      <c r="AO52" s="389"/>
      <c r="AP52" s="390"/>
      <c r="AQ52" s="388">
        <f>AE52+AK52</f>
        <v>38500</v>
      </c>
      <c r="AR52" s="389"/>
      <c r="AS52" s="390"/>
      <c r="AT52" s="473">
        <v>45962</v>
      </c>
      <c r="AU52" s="474"/>
      <c r="AV52" s="475"/>
      <c r="AW52" s="476">
        <f>IF(AT52="","",AT52)</f>
        <v>45962</v>
      </c>
      <c r="AX52" s="477"/>
      <c r="AY52" s="478"/>
      <c r="AZ52" s="464">
        <f>IF($U$4="税込み",AN52,AB52)</f>
        <v>35000</v>
      </c>
      <c r="BA52" s="464"/>
      <c r="BB52" s="464"/>
      <c r="BC52" s="464">
        <f>IF($U$4="税込み",AQ52,AE52)</f>
        <v>35000</v>
      </c>
      <c r="BD52" s="464"/>
      <c r="BE52" s="464"/>
      <c r="BF52" s="479" t="str">
        <f>IF(Z52="式",X52&amp;Z52,X52&amp;Z52)</f>
        <v>1部</v>
      </c>
      <c r="BG52" s="479"/>
      <c r="BH52" s="353" t="s">
        <v>169</v>
      </c>
      <c r="BI52" s="484"/>
      <c r="BJ52" s="484"/>
      <c r="BK52" s="484"/>
      <c r="BL52" s="484"/>
      <c r="BM52" s="484"/>
      <c r="BN52" s="484"/>
      <c r="BO52" s="484"/>
      <c r="BP52" s="484"/>
      <c r="BQ52" s="484"/>
      <c r="BR52" s="484"/>
      <c r="BS52" s="484"/>
      <c r="BT52" s="484"/>
      <c r="BU52" s="484"/>
      <c r="BV52" s="484"/>
      <c r="BW52" s="484"/>
      <c r="BX52" s="484"/>
      <c r="BY52" s="484"/>
      <c r="BZ52" s="484"/>
      <c r="CA52" s="484"/>
      <c r="CB52" s="484"/>
      <c r="CC52" s="484"/>
      <c r="CD52" s="484"/>
      <c r="CE52" s="484"/>
      <c r="CF52" s="484"/>
      <c r="CG52" s="484"/>
      <c r="CH52" s="484"/>
      <c r="CI52" s="484"/>
      <c r="CJ52" s="484"/>
      <c r="CK52" s="485"/>
    </row>
    <row r="53" spans="2:99" ht="16.5" customHeight="1">
      <c r="B53" s="426">
        <v>3</v>
      </c>
      <c r="C53" s="443"/>
      <c r="D53" s="353"/>
      <c r="E53" s="413"/>
      <c r="F53" s="413"/>
      <c r="G53" s="413"/>
      <c r="H53" s="413"/>
      <c r="I53" s="413"/>
      <c r="J53" s="413"/>
      <c r="K53" s="413"/>
      <c r="L53" s="413"/>
      <c r="M53" s="480"/>
      <c r="N53" s="481"/>
      <c r="O53" s="482"/>
      <c r="P53" s="482"/>
      <c r="Q53" s="482"/>
      <c r="R53" s="483"/>
      <c r="S53" s="481"/>
      <c r="T53" s="482"/>
      <c r="U53" s="482"/>
      <c r="V53" s="482"/>
      <c r="W53" s="483"/>
      <c r="X53" s="481"/>
      <c r="Y53" s="483"/>
      <c r="Z53" s="481"/>
      <c r="AA53" s="483"/>
      <c r="AB53" s="385"/>
      <c r="AC53" s="386"/>
      <c r="AD53" s="387"/>
      <c r="AE53" s="388">
        <f>AB53*X53</f>
        <v>0</v>
      </c>
      <c r="AF53" s="389"/>
      <c r="AG53" s="390"/>
      <c r="AH53" s="388">
        <f>AB53*10/100</f>
        <v>0</v>
      </c>
      <c r="AI53" s="389"/>
      <c r="AJ53" s="390"/>
      <c r="AK53" s="388">
        <f>AE53*10/100</f>
        <v>0</v>
      </c>
      <c r="AL53" s="389"/>
      <c r="AM53" s="390"/>
      <c r="AN53" s="388">
        <f>AB53+AH53</f>
        <v>0</v>
      </c>
      <c r="AO53" s="389"/>
      <c r="AP53" s="390"/>
      <c r="AQ53" s="388">
        <f>AE53+AK53</f>
        <v>0</v>
      </c>
      <c r="AR53" s="389"/>
      <c r="AS53" s="390"/>
      <c r="AT53" s="473"/>
      <c r="AU53" s="474"/>
      <c r="AV53" s="475"/>
      <c r="AW53" s="476" t="str">
        <f>IF(AT53="","",AT53)</f>
        <v/>
      </c>
      <c r="AX53" s="477"/>
      <c r="AY53" s="478"/>
      <c r="AZ53" s="464">
        <f>IF($U$4="税込み",AN53,AB53)</f>
        <v>0</v>
      </c>
      <c r="BA53" s="464"/>
      <c r="BB53" s="464"/>
      <c r="BC53" s="464">
        <f>IF($U$4="税込み",AQ53,AE53)</f>
        <v>0</v>
      </c>
      <c r="BD53" s="464"/>
      <c r="BE53" s="464"/>
      <c r="BF53" s="479" t="str">
        <f>IF(Z53="式",X53&amp;Z53,X53&amp;Z53)</f>
        <v/>
      </c>
      <c r="BG53" s="479"/>
      <c r="BH53" s="353"/>
      <c r="BI53" s="413"/>
      <c r="BJ53" s="413"/>
      <c r="BK53" s="413"/>
      <c r="BL53" s="413"/>
      <c r="BM53" s="413"/>
      <c r="BN53" s="413"/>
      <c r="BO53" s="413"/>
      <c r="BP53" s="413"/>
      <c r="BQ53" s="413"/>
      <c r="BR53" s="413"/>
      <c r="BS53" s="413"/>
      <c r="BT53" s="413"/>
      <c r="BU53" s="413"/>
      <c r="BV53" s="413"/>
      <c r="BW53" s="413"/>
      <c r="BX53" s="413"/>
      <c r="BY53" s="413"/>
      <c r="BZ53" s="413"/>
      <c r="CA53" s="413"/>
      <c r="CB53" s="413"/>
      <c r="CC53" s="413"/>
      <c r="CD53" s="413"/>
      <c r="CE53" s="413"/>
      <c r="CF53" s="413"/>
      <c r="CG53" s="413"/>
      <c r="CH53" s="413"/>
      <c r="CI53" s="413"/>
      <c r="CJ53" s="413"/>
      <c r="CK53" s="480"/>
    </row>
    <row r="54" spans="2:99" ht="16.5" customHeight="1">
      <c r="B54" s="426">
        <v>4</v>
      </c>
      <c r="C54" s="443"/>
      <c r="D54" s="353"/>
      <c r="E54" s="413"/>
      <c r="F54" s="413"/>
      <c r="G54" s="413"/>
      <c r="H54" s="413"/>
      <c r="I54" s="413"/>
      <c r="J54" s="413"/>
      <c r="K54" s="413"/>
      <c r="L54" s="413"/>
      <c r="M54" s="480"/>
      <c r="N54" s="481"/>
      <c r="O54" s="482"/>
      <c r="P54" s="482"/>
      <c r="Q54" s="482"/>
      <c r="R54" s="483"/>
      <c r="S54" s="481"/>
      <c r="T54" s="482"/>
      <c r="U54" s="482"/>
      <c r="V54" s="482"/>
      <c r="W54" s="483"/>
      <c r="X54" s="481"/>
      <c r="Y54" s="483"/>
      <c r="Z54" s="481"/>
      <c r="AA54" s="483"/>
      <c r="AB54" s="385"/>
      <c r="AC54" s="386"/>
      <c r="AD54" s="387"/>
      <c r="AE54" s="388">
        <f>AB54*X54</f>
        <v>0</v>
      </c>
      <c r="AF54" s="389"/>
      <c r="AG54" s="390"/>
      <c r="AH54" s="388">
        <f>AB54*10/100</f>
        <v>0</v>
      </c>
      <c r="AI54" s="389"/>
      <c r="AJ54" s="390"/>
      <c r="AK54" s="388">
        <f>AE54*10/100</f>
        <v>0</v>
      </c>
      <c r="AL54" s="389"/>
      <c r="AM54" s="390"/>
      <c r="AN54" s="388">
        <f>AB54+AH54</f>
        <v>0</v>
      </c>
      <c r="AO54" s="389"/>
      <c r="AP54" s="390"/>
      <c r="AQ54" s="388">
        <f>AE54+AK54</f>
        <v>0</v>
      </c>
      <c r="AR54" s="389"/>
      <c r="AS54" s="390"/>
      <c r="AT54" s="473"/>
      <c r="AU54" s="474"/>
      <c r="AV54" s="475"/>
      <c r="AW54" s="476" t="str">
        <f>IF(AT54="","",AT54)</f>
        <v/>
      </c>
      <c r="AX54" s="477"/>
      <c r="AY54" s="478"/>
      <c r="AZ54" s="464">
        <f>IF($U$4="税込み",AN54,AB54)</f>
        <v>0</v>
      </c>
      <c r="BA54" s="464"/>
      <c r="BB54" s="464"/>
      <c r="BC54" s="464">
        <f>IF($U$4="税込み",AQ54,AE54)</f>
        <v>0</v>
      </c>
      <c r="BD54" s="464"/>
      <c r="BE54" s="464"/>
      <c r="BF54" s="479" t="str">
        <f>IF(Z54="式",X54&amp;Z54,X54&amp;Z54)</f>
        <v/>
      </c>
      <c r="BG54" s="479"/>
      <c r="BH54" s="353"/>
      <c r="BI54" s="413"/>
      <c r="BJ54" s="413"/>
      <c r="BK54" s="413"/>
      <c r="BL54" s="413"/>
      <c r="BM54" s="413"/>
      <c r="BN54" s="413"/>
      <c r="BO54" s="413"/>
      <c r="BP54" s="413"/>
      <c r="BQ54" s="413"/>
      <c r="BR54" s="413"/>
      <c r="BS54" s="413"/>
      <c r="BT54" s="413"/>
      <c r="BU54" s="413"/>
      <c r="BV54" s="413"/>
      <c r="BW54" s="413"/>
      <c r="BX54" s="413"/>
      <c r="BY54" s="413"/>
      <c r="BZ54" s="413"/>
      <c r="CA54" s="413"/>
      <c r="CB54" s="413"/>
      <c r="CC54" s="413"/>
      <c r="CD54" s="413"/>
      <c r="CE54" s="413"/>
      <c r="CF54" s="413"/>
      <c r="CG54" s="413"/>
      <c r="CH54" s="413"/>
      <c r="CI54" s="413"/>
      <c r="CJ54" s="413"/>
      <c r="CK54" s="480"/>
    </row>
    <row r="55" spans="2:99" ht="16.5" customHeight="1">
      <c r="B55" s="426">
        <v>5</v>
      </c>
      <c r="C55" s="443"/>
      <c r="D55" s="353"/>
      <c r="E55" s="413"/>
      <c r="F55" s="413"/>
      <c r="G55" s="413"/>
      <c r="H55" s="413"/>
      <c r="I55" s="413"/>
      <c r="J55" s="413"/>
      <c r="K55" s="413"/>
      <c r="L55" s="413"/>
      <c r="M55" s="480"/>
      <c r="N55" s="481"/>
      <c r="O55" s="482"/>
      <c r="P55" s="482"/>
      <c r="Q55" s="482"/>
      <c r="R55" s="483"/>
      <c r="S55" s="481"/>
      <c r="T55" s="482"/>
      <c r="U55" s="482"/>
      <c r="V55" s="482"/>
      <c r="W55" s="483"/>
      <c r="X55" s="481"/>
      <c r="Y55" s="483"/>
      <c r="Z55" s="481"/>
      <c r="AA55" s="483"/>
      <c r="AB55" s="385"/>
      <c r="AC55" s="386"/>
      <c r="AD55" s="387"/>
      <c r="AE55" s="388">
        <f>AB55*X55</f>
        <v>0</v>
      </c>
      <c r="AF55" s="389"/>
      <c r="AG55" s="390"/>
      <c r="AH55" s="388">
        <f>AB55*10/100</f>
        <v>0</v>
      </c>
      <c r="AI55" s="389"/>
      <c r="AJ55" s="390"/>
      <c r="AK55" s="388">
        <f>AE55*10/100</f>
        <v>0</v>
      </c>
      <c r="AL55" s="389"/>
      <c r="AM55" s="390"/>
      <c r="AN55" s="388">
        <f>AB55+AH55</f>
        <v>0</v>
      </c>
      <c r="AO55" s="389"/>
      <c r="AP55" s="390"/>
      <c r="AQ55" s="388">
        <f>AE55+AK55</f>
        <v>0</v>
      </c>
      <c r="AR55" s="389"/>
      <c r="AS55" s="390"/>
      <c r="AT55" s="473"/>
      <c r="AU55" s="474"/>
      <c r="AV55" s="475"/>
      <c r="AW55" s="476" t="str">
        <f>IF(AT55="","",AT55)</f>
        <v/>
      </c>
      <c r="AX55" s="477"/>
      <c r="AY55" s="478"/>
      <c r="AZ55" s="464">
        <f>IF($U$4="税込み",AN55,AB55)</f>
        <v>0</v>
      </c>
      <c r="BA55" s="464"/>
      <c r="BB55" s="464"/>
      <c r="BC55" s="464">
        <f>IF($U$4="税込み",AQ55,AE55)</f>
        <v>0</v>
      </c>
      <c r="BD55" s="464"/>
      <c r="BE55" s="464"/>
      <c r="BF55" s="479" t="str">
        <f>IF(Z55="式",X55&amp;Z55,X55&amp;Z55)</f>
        <v/>
      </c>
      <c r="BG55" s="479"/>
      <c r="BH55" s="353"/>
      <c r="BI55" s="413"/>
      <c r="BJ55" s="413"/>
      <c r="BK55" s="413"/>
      <c r="BL55" s="413"/>
      <c r="BM55" s="413"/>
      <c r="BN55" s="413"/>
      <c r="BO55" s="413"/>
      <c r="BP55" s="413"/>
      <c r="BQ55" s="413"/>
      <c r="BR55" s="413"/>
      <c r="BS55" s="413"/>
      <c r="BT55" s="413"/>
      <c r="BU55" s="413"/>
      <c r="BV55" s="413"/>
      <c r="BW55" s="413"/>
      <c r="BX55" s="413"/>
      <c r="BY55" s="413"/>
      <c r="BZ55" s="413"/>
      <c r="CA55" s="413"/>
      <c r="CB55" s="413"/>
      <c r="CC55" s="413"/>
      <c r="CD55" s="413"/>
      <c r="CE55" s="413"/>
      <c r="CF55" s="413"/>
      <c r="CG55" s="413"/>
      <c r="CH55" s="413"/>
      <c r="CI55" s="413"/>
      <c r="CJ55" s="413"/>
      <c r="CK55" s="480"/>
    </row>
    <row r="56" spans="2:9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row>
    <row r="57" spans="2:99" s="87" customFormat="1">
      <c r="B57" s="86"/>
    </row>
    <row r="58" spans="2:99" ht="17.25" thickBot="1">
      <c r="B58" s="450" t="s">
        <v>170</v>
      </c>
      <c r="C58" s="450"/>
      <c r="D58" s="450"/>
      <c r="E58" s="450"/>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c r="AS58" s="450"/>
      <c r="AT58" s="450"/>
      <c r="AU58" s="450"/>
      <c r="AV58" s="450"/>
      <c r="AW58" s="450"/>
      <c r="AX58" s="450"/>
      <c r="AY58" s="450"/>
      <c r="AZ58" s="450"/>
      <c r="BA58" s="450"/>
      <c r="BB58" s="450"/>
      <c r="BC58" s="450"/>
      <c r="BD58" s="450"/>
      <c r="BE58" s="450"/>
      <c r="BF58" s="450"/>
      <c r="BG58" s="450"/>
      <c r="BH58" s="450"/>
    </row>
    <row r="59" spans="2:99" ht="18.75" customHeight="1">
      <c r="B59" s="450" t="s">
        <v>171</v>
      </c>
      <c r="C59" s="450"/>
      <c r="D59" s="450"/>
      <c r="E59" s="450"/>
      <c r="F59" s="450"/>
      <c r="G59" s="450"/>
      <c r="H59" s="450"/>
      <c r="I59" s="450"/>
      <c r="J59" s="450"/>
      <c r="K59" s="450"/>
      <c r="L59" s="450"/>
      <c r="M59" s="450"/>
      <c r="N59" s="432" t="s">
        <v>172</v>
      </c>
      <c r="O59" s="433"/>
      <c r="P59" s="433"/>
      <c r="Q59" s="433"/>
      <c r="R59" s="433"/>
      <c r="S59" s="434"/>
      <c r="T59" s="432" t="s">
        <v>173</v>
      </c>
      <c r="U59" s="433"/>
      <c r="V59" s="433"/>
      <c r="W59" s="433"/>
      <c r="X59" s="433"/>
      <c r="Y59" s="433"/>
      <c r="Z59" s="433"/>
      <c r="AA59" s="434"/>
      <c r="AB59" s="432" t="s">
        <v>174</v>
      </c>
      <c r="AC59" s="433"/>
      <c r="AD59" s="433"/>
      <c r="AE59" s="433"/>
      <c r="AF59" s="433"/>
      <c r="AG59" s="433"/>
      <c r="AH59" s="433"/>
      <c r="AI59" s="433"/>
      <c r="AJ59" s="433"/>
      <c r="AK59" s="433"/>
      <c r="AL59" s="433"/>
      <c r="AM59" s="433"/>
      <c r="AN59" s="433"/>
      <c r="AO59" s="433"/>
      <c r="AP59" s="433"/>
      <c r="AQ59" s="434"/>
      <c r="AR59" s="432" t="s">
        <v>175</v>
      </c>
      <c r="AS59" s="433"/>
      <c r="AT59" s="433"/>
      <c r="AU59" s="433"/>
      <c r="AV59" s="433"/>
      <c r="AW59" s="433"/>
      <c r="AX59" s="433"/>
      <c r="AY59" s="433"/>
      <c r="AZ59" s="433"/>
      <c r="BA59" s="433"/>
      <c r="BB59" s="433"/>
      <c r="BC59" s="433"/>
      <c r="BD59" s="433"/>
      <c r="BE59" s="433"/>
      <c r="BF59" s="433"/>
      <c r="BG59" s="434"/>
      <c r="BH59" s="432" t="s">
        <v>176</v>
      </c>
      <c r="BI59" s="433"/>
      <c r="BJ59" s="433"/>
      <c r="BK59" s="433"/>
      <c r="BL59" s="433"/>
      <c r="BM59" s="433"/>
      <c r="BN59" s="433"/>
      <c r="BO59" s="433"/>
      <c r="BP59" s="433"/>
      <c r="BQ59" s="433"/>
      <c r="BR59" s="433"/>
      <c r="BS59" s="433"/>
      <c r="BT59" s="433"/>
      <c r="BU59" s="433"/>
      <c r="BV59" s="433"/>
      <c r="BW59" s="433"/>
      <c r="BX59" s="433"/>
      <c r="BY59" s="433"/>
      <c r="BZ59" s="433"/>
      <c r="CA59" s="433"/>
      <c r="CB59" s="433"/>
      <c r="CC59" s="433"/>
      <c r="CD59" s="433"/>
      <c r="CE59" s="433"/>
      <c r="CF59" s="433"/>
      <c r="CG59" s="433"/>
      <c r="CH59" s="433"/>
      <c r="CI59" s="433"/>
      <c r="CJ59" s="433"/>
      <c r="CK59" s="433"/>
      <c r="CL59" s="433"/>
      <c r="CM59" s="433"/>
      <c r="CN59" s="433"/>
      <c r="CO59" s="433"/>
      <c r="CP59" s="433"/>
      <c r="CQ59" s="433"/>
      <c r="CR59" s="433"/>
      <c r="CS59" s="433"/>
      <c r="CT59" s="433"/>
      <c r="CU59" s="434"/>
    </row>
    <row r="60" spans="2:99" ht="16.5" customHeight="1">
      <c r="B60" s="444" t="s">
        <v>177</v>
      </c>
      <c r="C60" s="444"/>
      <c r="D60" s="444"/>
      <c r="E60" s="444"/>
      <c r="F60" s="444"/>
      <c r="G60" s="444"/>
      <c r="H60" s="444"/>
      <c r="I60" s="444"/>
      <c r="J60" s="444"/>
      <c r="K60" s="444"/>
      <c r="L60" s="444"/>
      <c r="M60" s="426"/>
      <c r="N60" s="446" t="s">
        <v>178</v>
      </c>
      <c r="O60" s="444"/>
      <c r="P60" s="444"/>
      <c r="Q60" s="444" t="s">
        <v>179</v>
      </c>
      <c r="R60" s="444"/>
      <c r="S60" s="445"/>
      <c r="T60" s="439" t="s">
        <v>62</v>
      </c>
      <c r="U60" s="440"/>
      <c r="V60" s="440"/>
      <c r="W60" s="440"/>
      <c r="X60" s="440" t="s">
        <v>63</v>
      </c>
      <c r="Y60" s="440"/>
      <c r="Z60" s="440"/>
      <c r="AA60" s="441"/>
      <c r="AB60" s="472" t="s">
        <v>55</v>
      </c>
      <c r="AC60" s="470"/>
      <c r="AD60" s="470"/>
      <c r="AE60" s="470"/>
      <c r="AF60" s="470" t="s">
        <v>51</v>
      </c>
      <c r="AG60" s="470"/>
      <c r="AH60" s="470"/>
      <c r="AI60" s="470"/>
      <c r="AJ60" s="470" t="s">
        <v>180</v>
      </c>
      <c r="AK60" s="470"/>
      <c r="AL60" s="470"/>
      <c r="AM60" s="470"/>
      <c r="AN60" s="470" t="s">
        <v>102</v>
      </c>
      <c r="AO60" s="470"/>
      <c r="AP60" s="470"/>
      <c r="AQ60" s="471"/>
      <c r="AR60" s="472" t="s">
        <v>181</v>
      </c>
      <c r="AS60" s="470"/>
      <c r="AT60" s="470"/>
      <c r="AU60" s="470"/>
      <c r="AV60" s="470" t="s">
        <v>51</v>
      </c>
      <c r="AW60" s="470"/>
      <c r="AX60" s="470"/>
      <c r="AY60" s="470"/>
      <c r="AZ60" s="470" t="s">
        <v>182</v>
      </c>
      <c r="BA60" s="470"/>
      <c r="BB60" s="470"/>
      <c r="BC60" s="470"/>
      <c r="BD60" s="470" t="s">
        <v>102</v>
      </c>
      <c r="BE60" s="470"/>
      <c r="BF60" s="470"/>
      <c r="BG60" s="471"/>
      <c r="BH60" s="442" t="s">
        <v>183</v>
      </c>
      <c r="BI60" s="427"/>
      <c r="BJ60" s="443"/>
      <c r="BK60" s="426" t="s">
        <v>184</v>
      </c>
      <c r="BL60" s="427"/>
      <c r="BM60" s="443"/>
      <c r="BN60" s="426" t="s">
        <v>185</v>
      </c>
      <c r="BO60" s="427"/>
      <c r="BP60" s="443"/>
      <c r="BQ60" s="426" t="s">
        <v>186</v>
      </c>
      <c r="BR60" s="427"/>
      <c r="BS60" s="443"/>
      <c r="BT60" s="444" t="s">
        <v>187</v>
      </c>
      <c r="BU60" s="444"/>
      <c r="BV60" s="444"/>
      <c r="BW60" s="444"/>
      <c r="BX60" s="444" t="s">
        <v>188</v>
      </c>
      <c r="BY60" s="444"/>
      <c r="BZ60" s="444"/>
      <c r="CA60" s="444"/>
      <c r="CB60" s="444" t="s">
        <v>51</v>
      </c>
      <c r="CC60" s="444"/>
      <c r="CD60" s="444"/>
      <c r="CE60" s="444"/>
      <c r="CF60" s="444" t="s">
        <v>79</v>
      </c>
      <c r="CG60" s="444"/>
      <c r="CH60" s="444"/>
      <c r="CI60" s="444"/>
      <c r="CJ60" s="444" t="s">
        <v>80</v>
      </c>
      <c r="CK60" s="444"/>
      <c r="CL60" s="444"/>
      <c r="CM60" s="444"/>
      <c r="CN60" s="444"/>
      <c r="CO60" s="444"/>
      <c r="CP60" s="444"/>
      <c r="CQ60" s="444"/>
      <c r="CR60" s="444" t="s">
        <v>189</v>
      </c>
      <c r="CS60" s="444"/>
      <c r="CT60" s="444"/>
      <c r="CU60" s="445"/>
    </row>
    <row r="61" spans="2:99">
      <c r="B61" s="352" t="s">
        <v>190</v>
      </c>
      <c r="C61" s="352"/>
      <c r="D61" s="352"/>
      <c r="E61" s="352"/>
      <c r="F61" s="352"/>
      <c r="G61" s="352"/>
      <c r="H61" s="352"/>
      <c r="I61" s="352"/>
      <c r="J61" s="352"/>
      <c r="K61" s="352"/>
      <c r="L61" s="352"/>
      <c r="M61" s="353"/>
      <c r="N61" s="376">
        <v>45848</v>
      </c>
      <c r="O61" s="377"/>
      <c r="P61" s="377"/>
      <c r="Q61" s="377">
        <v>45849</v>
      </c>
      <c r="R61" s="377"/>
      <c r="S61" s="378"/>
      <c r="T61" s="379" t="s">
        <v>191</v>
      </c>
      <c r="U61" s="380"/>
      <c r="V61" s="380"/>
      <c r="W61" s="380"/>
      <c r="X61" s="468" t="s">
        <v>192</v>
      </c>
      <c r="Y61" s="468"/>
      <c r="Z61" s="468"/>
      <c r="AA61" s="469"/>
      <c r="AB61" s="466">
        <v>500</v>
      </c>
      <c r="AC61" s="448"/>
      <c r="AD61" s="448"/>
      <c r="AE61" s="448"/>
      <c r="AF61" s="448"/>
      <c r="AG61" s="448"/>
      <c r="AH61" s="448"/>
      <c r="AI61" s="448"/>
      <c r="AJ61" s="409">
        <f>AB61</f>
        <v>500</v>
      </c>
      <c r="AK61" s="409"/>
      <c r="AL61" s="409"/>
      <c r="AM61" s="409"/>
      <c r="AN61" s="447">
        <f>IF(T61="","",AJ61-AF61)</f>
        <v>500</v>
      </c>
      <c r="AO61" s="447"/>
      <c r="AP61" s="447"/>
      <c r="AQ61" s="465"/>
      <c r="AR61" s="466">
        <v>20000</v>
      </c>
      <c r="AS61" s="448"/>
      <c r="AT61" s="448"/>
      <c r="AU61" s="448"/>
      <c r="AV61" s="467">
        <v>10300</v>
      </c>
      <c r="AW61" s="467"/>
      <c r="AX61" s="467"/>
      <c r="AY61" s="467"/>
      <c r="AZ61" s="409">
        <f>AR61</f>
        <v>20000</v>
      </c>
      <c r="BA61" s="409"/>
      <c r="BB61" s="409"/>
      <c r="BC61" s="409"/>
      <c r="BD61" s="458">
        <f>IF(T61="","",AZ61-AV61)</f>
        <v>9700</v>
      </c>
      <c r="BE61" s="458"/>
      <c r="BF61" s="458"/>
      <c r="BG61" s="459"/>
      <c r="BH61" s="460">
        <v>15000</v>
      </c>
      <c r="BI61" s="461"/>
      <c r="BJ61" s="462"/>
      <c r="BK61" s="463">
        <v>100</v>
      </c>
      <c r="BL61" s="461"/>
      <c r="BM61" s="462"/>
      <c r="BN61" s="463">
        <v>0</v>
      </c>
      <c r="BO61" s="461"/>
      <c r="BP61" s="462"/>
      <c r="BQ61" s="463">
        <v>0</v>
      </c>
      <c r="BR61" s="461"/>
      <c r="BS61" s="462"/>
      <c r="BT61" s="464">
        <f>SUM(BH61:BS61)</f>
        <v>15100</v>
      </c>
      <c r="BU61" s="464"/>
      <c r="BV61" s="464"/>
      <c r="BW61" s="464"/>
      <c r="BX61" s="447">
        <f>BT61-CB61</f>
        <v>15100</v>
      </c>
      <c r="BY61" s="447"/>
      <c r="BZ61" s="447"/>
      <c r="CA61" s="447"/>
      <c r="CB61" s="448">
        <v>0</v>
      </c>
      <c r="CC61" s="448"/>
      <c r="CD61" s="448"/>
      <c r="CE61" s="448"/>
      <c r="CF61" s="399" t="s">
        <v>193</v>
      </c>
      <c r="CG61" s="399"/>
      <c r="CH61" s="399"/>
      <c r="CI61" s="399"/>
      <c r="CJ61" s="399" t="s">
        <v>194</v>
      </c>
      <c r="CK61" s="399"/>
      <c r="CL61" s="399"/>
      <c r="CM61" s="399"/>
      <c r="CN61" s="399"/>
      <c r="CO61" s="399"/>
      <c r="CP61" s="399"/>
      <c r="CQ61" s="399"/>
      <c r="CR61" s="454">
        <v>30</v>
      </c>
      <c r="CS61" s="454"/>
      <c r="CT61" s="454"/>
      <c r="CU61" s="455"/>
    </row>
    <row r="62" spans="2:99">
      <c r="B62" s="352" t="s">
        <v>195</v>
      </c>
      <c r="C62" s="352"/>
      <c r="D62" s="352"/>
      <c r="E62" s="352"/>
      <c r="F62" s="352"/>
      <c r="G62" s="352"/>
      <c r="H62" s="352"/>
      <c r="I62" s="352"/>
      <c r="J62" s="352"/>
      <c r="K62" s="352"/>
      <c r="L62" s="352"/>
      <c r="M62" s="353"/>
      <c r="N62" s="376">
        <v>45870</v>
      </c>
      <c r="O62" s="377"/>
      <c r="P62" s="377"/>
      <c r="Q62" s="377">
        <v>45870</v>
      </c>
      <c r="R62" s="377"/>
      <c r="S62" s="378"/>
      <c r="T62" s="379" t="s">
        <v>196</v>
      </c>
      <c r="U62" s="380"/>
      <c r="V62" s="380"/>
      <c r="W62" s="380"/>
      <c r="X62" s="468" t="s">
        <v>197</v>
      </c>
      <c r="Y62" s="468"/>
      <c r="Z62" s="468"/>
      <c r="AA62" s="469"/>
      <c r="AB62" s="466">
        <v>10000</v>
      </c>
      <c r="AC62" s="448"/>
      <c r="AD62" s="448"/>
      <c r="AE62" s="448"/>
      <c r="AF62" s="448"/>
      <c r="AG62" s="448"/>
      <c r="AH62" s="448"/>
      <c r="AI62" s="448"/>
      <c r="AJ62" s="409">
        <f>AB62</f>
        <v>10000</v>
      </c>
      <c r="AK62" s="409"/>
      <c r="AL62" s="409"/>
      <c r="AM62" s="409"/>
      <c r="AN62" s="447">
        <f>IF(T62="","",AJ62-AF62)</f>
        <v>10000</v>
      </c>
      <c r="AO62" s="447"/>
      <c r="AP62" s="447"/>
      <c r="AQ62" s="465"/>
      <c r="AR62" s="466">
        <v>20000</v>
      </c>
      <c r="AS62" s="448"/>
      <c r="AT62" s="448"/>
      <c r="AU62" s="448"/>
      <c r="AV62" s="467">
        <v>13000</v>
      </c>
      <c r="AW62" s="467"/>
      <c r="AX62" s="467"/>
      <c r="AY62" s="467"/>
      <c r="AZ62" s="409">
        <f>AR62</f>
        <v>20000</v>
      </c>
      <c r="BA62" s="409"/>
      <c r="BB62" s="409"/>
      <c r="BC62" s="409"/>
      <c r="BD62" s="458">
        <f>IF(T61="","",AZ62-AV62)</f>
        <v>7000</v>
      </c>
      <c r="BE62" s="458"/>
      <c r="BF62" s="458"/>
      <c r="BG62" s="459"/>
      <c r="BH62" s="460">
        <v>1000</v>
      </c>
      <c r="BI62" s="461"/>
      <c r="BJ62" s="462"/>
      <c r="BK62" s="463">
        <v>100</v>
      </c>
      <c r="BL62" s="461"/>
      <c r="BM62" s="462"/>
      <c r="BN62" s="463">
        <v>0</v>
      </c>
      <c r="BO62" s="461"/>
      <c r="BP62" s="462"/>
      <c r="BQ62" s="463">
        <v>0</v>
      </c>
      <c r="BR62" s="461"/>
      <c r="BS62" s="462"/>
      <c r="BT62" s="464">
        <f>SUM(BH62:BS62)</f>
        <v>1100</v>
      </c>
      <c r="BU62" s="464"/>
      <c r="BV62" s="464"/>
      <c r="BW62" s="464"/>
      <c r="BX62" s="447">
        <f>BT62-CB62</f>
        <v>1100</v>
      </c>
      <c r="BY62" s="447"/>
      <c r="BZ62" s="447"/>
      <c r="CA62" s="447"/>
      <c r="CB62" s="448">
        <v>0</v>
      </c>
      <c r="CC62" s="448"/>
      <c r="CD62" s="448"/>
      <c r="CE62" s="448"/>
      <c r="CF62" s="399" t="s">
        <v>198</v>
      </c>
      <c r="CG62" s="399"/>
      <c r="CH62" s="399"/>
      <c r="CI62" s="399"/>
      <c r="CJ62" s="399" t="s">
        <v>199</v>
      </c>
      <c r="CK62" s="399"/>
      <c r="CL62" s="399"/>
      <c r="CM62" s="399"/>
      <c r="CN62" s="399"/>
      <c r="CO62" s="399"/>
      <c r="CP62" s="399"/>
      <c r="CQ62" s="399"/>
      <c r="CR62" s="454">
        <v>20</v>
      </c>
      <c r="CS62" s="454"/>
      <c r="CT62" s="454"/>
      <c r="CU62" s="455"/>
    </row>
    <row r="63" spans="2:99">
      <c r="B63" s="352"/>
      <c r="C63" s="352"/>
      <c r="D63" s="352"/>
      <c r="E63" s="352"/>
      <c r="F63" s="352"/>
      <c r="G63" s="352"/>
      <c r="H63" s="352"/>
      <c r="I63" s="352"/>
      <c r="J63" s="352"/>
      <c r="K63" s="352"/>
      <c r="L63" s="352"/>
      <c r="M63" s="353"/>
      <c r="N63" s="376"/>
      <c r="O63" s="377"/>
      <c r="P63" s="377"/>
      <c r="Q63" s="377"/>
      <c r="R63" s="377"/>
      <c r="S63" s="378"/>
      <c r="T63" s="379"/>
      <c r="U63" s="380"/>
      <c r="V63" s="380"/>
      <c r="W63" s="380"/>
      <c r="X63" s="468"/>
      <c r="Y63" s="468"/>
      <c r="Z63" s="468"/>
      <c r="AA63" s="469"/>
      <c r="AB63" s="466"/>
      <c r="AC63" s="448"/>
      <c r="AD63" s="448"/>
      <c r="AE63" s="448"/>
      <c r="AF63" s="448"/>
      <c r="AG63" s="448"/>
      <c r="AH63" s="448"/>
      <c r="AI63" s="448"/>
      <c r="AJ63" s="409">
        <f>AB63</f>
        <v>0</v>
      </c>
      <c r="AK63" s="409"/>
      <c r="AL63" s="409"/>
      <c r="AM63" s="409"/>
      <c r="AN63" s="447" t="str">
        <f>IF(T63="","",AJ63-AF63)</f>
        <v/>
      </c>
      <c r="AO63" s="447"/>
      <c r="AP63" s="447"/>
      <c r="AQ63" s="465"/>
      <c r="AR63" s="466"/>
      <c r="AS63" s="448"/>
      <c r="AT63" s="448"/>
      <c r="AU63" s="448"/>
      <c r="AV63" s="467"/>
      <c r="AW63" s="467"/>
      <c r="AX63" s="467"/>
      <c r="AY63" s="467"/>
      <c r="AZ63" s="409">
        <f>AR63</f>
        <v>0</v>
      </c>
      <c r="BA63" s="409"/>
      <c r="BB63" s="409"/>
      <c r="BC63" s="409"/>
      <c r="BD63" s="458">
        <f>IF(T62="","",AZ63-AV63)</f>
        <v>0</v>
      </c>
      <c r="BE63" s="458"/>
      <c r="BF63" s="458"/>
      <c r="BG63" s="459"/>
      <c r="BH63" s="460"/>
      <c r="BI63" s="461"/>
      <c r="BJ63" s="462"/>
      <c r="BK63" s="463"/>
      <c r="BL63" s="461"/>
      <c r="BM63" s="462"/>
      <c r="BN63" s="463"/>
      <c r="BO63" s="461"/>
      <c r="BP63" s="462"/>
      <c r="BQ63" s="463"/>
      <c r="BR63" s="461"/>
      <c r="BS63" s="462"/>
      <c r="BT63" s="464">
        <f>SUM(BH63:BS63)</f>
        <v>0</v>
      </c>
      <c r="BU63" s="464"/>
      <c r="BV63" s="464"/>
      <c r="BW63" s="464"/>
      <c r="BX63" s="447">
        <f t="shared" ref="BX63:BX65" si="9">BT63-CB63</f>
        <v>0</v>
      </c>
      <c r="BY63" s="447"/>
      <c r="BZ63" s="447"/>
      <c r="CA63" s="447"/>
      <c r="CB63" s="448"/>
      <c r="CC63" s="448"/>
      <c r="CD63" s="448"/>
      <c r="CE63" s="448"/>
      <c r="CF63" s="399"/>
      <c r="CG63" s="399"/>
      <c r="CH63" s="399"/>
      <c r="CI63" s="399"/>
      <c r="CJ63" s="399"/>
      <c r="CK63" s="399"/>
      <c r="CL63" s="399"/>
      <c r="CM63" s="399"/>
      <c r="CN63" s="399"/>
      <c r="CO63" s="399"/>
      <c r="CP63" s="399"/>
      <c r="CQ63" s="399"/>
      <c r="CR63" s="454"/>
      <c r="CS63" s="454"/>
      <c r="CT63" s="454"/>
      <c r="CU63" s="455"/>
    </row>
    <row r="64" spans="2:99">
      <c r="B64" s="352"/>
      <c r="C64" s="352"/>
      <c r="D64" s="352"/>
      <c r="E64" s="352"/>
      <c r="F64" s="352"/>
      <c r="G64" s="352"/>
      <c r="H64" s="352"/>
      <c r="I64" s="352"/>
      <c r="J64" s="352"/>
      <c r="K64" s="352"/>
      <c r="L64" s="352"/>
      <c r="M64" s="353"/>
      <c r="N64" s="376"/>
      <c r="O64" s="377"/>
      <c r="P64" s="377"/>
      <c r="Q64" s="377"/>
      <c r="R64" s="377"/>
      <c r="S64" s="378"/>
      <c r="T64" s="379"/>
      <c r="U64" s="380"/>
      <c r="V64" s="380"/>
      <c r="W64" s="380"/>
      <c r="X64" s="468"/>
      <c r="Y64" s="468"/>
      <c r="Z64" s="468"/>
      <c r="AA64" s="469"/>
      <c r="AB64" s="466"/>
      <c r="AC64" s="448"/>
      <c r="AD64" s="448"/>
      <c r="AE64" s="448"/>
      <c r="AF64" s="448"/>
      <c r="AG64" s="448"/>
      <c r="AH64" s="448"/>
      <c r="AI64" s="448"/>
      <c r="AJ64" s="409">
        <f>AB64</f>
        <v>0</v>
      </c>
      <c r="AK64" s="409"/>
      <c r="AL64" s="409"/>
      <c r="AM64" s="409"/>
      <c r="AN64" s="447" t="str">
        <f>IF(T64="","",AJ64-AF64)</f>
        <v/>
      </c>
      <c r="AO64" s="447"/>
      <c r="AP64" s="447"/>
      <c r="AQ64" s="465"/>
      <c r="AR64" s="466"/>
      <c r="AS64" s="448"/>
      <c r="AT64" s="448"/>
      <c r="AU64" s="448"/>
      <c r="AV64" s="467"/>
      <c r="AW64" s="467"/>
      <c r="AX64" s="467"/>
      <c r="AY64" s="467"/>
      <c r="AZ64" s="409">
        <f>AR64</f>
        <v>0</v>
      </c>
      <c r="BA64" s="409"/>
      <c r="BB64" s="409"/>
      <c r="BC64" s="409"/>
      <c r="BD64" s="458" t="str">
        <f>IF(T63="","",AZ64-AV64)</f>
        <v/>
      </c>
      <c r="BE64" s="458"/>
      <c r="BF64" s="458"/>
      <c r="BG64" s="459"/>
      <c r="BH64" s="460"/>
      <c r="BI64" s="461"/>
      <c r="BJ64" s="462"/>
      <c r="BK64" s="463"/>
      <c r="BL64" s="461"/>
      <c r="BM64" s="462"/>
      <c r="BN64" s="463"/>
      <c r="BO64" s="461"/>
      <c r="BP64" s="462"/>
      <c r="BQ64" s="463"/>
      <c r="BR64" s="461"/>
      <c r="BS64" s="462"/>
      <c r="BT64" s="464">
        <f>SUM(BH64:BS64)</f>
        <v>0</v>
      </c>
      <c r="BU64" s="464"/>
      <c r="BV64" s="464"/>
      <c r="BW64" s="464"/>
      <c r="BX64" s="447">
        <f t="shared" si="9"/>
        <v>0</v>
      </c>
      <c r="BY64" s="447"/>
      <c r="BZ64" s="447"/>
      <c r="CA64" s="447"/>
      <c r="CB64" s="448"/>
      <c r="CC64" s="448"/>
      <c r="CD64" s="448"/>
      <c r="CE64" s="448"/>
      <c r="CF64" s="399"/>
      <c r="CG64" s="399"/>
      <c r="CH64" s="399"/>
      <c r="CI64" s="399"/>
      <c r="CJ64" s="399"/>
      <c r="CK64" s="399"/>
      <c r="CL64" s="399"/>
      <c r="CM64" s="399"/>
      <c r="CN64" s="399"/>
      <c r="CO64" s="399"/>
      <c r="CP64" s="399"/>
      <c r="CQ64" s="399"/>
      <c r="CR64" s="454"/>
      <c r="CS64" s="454"/>
      <c r="CT64" s="454"/>
      <c r="CU64" s="455"/>
    </row>
    <row r="65" spans="2:99" ht="17.25" thickBot="1">
      <c r="B65" s="352"/>
      <c r="C65" s="352"/>
      <c r="D65" s="352"/>
      <c r="E65" s="352"/>
      <c r="F65" s="352"/>
      <c r="G65" s="352"/>
      <c r="H65" s="352"/>
      <c r="I65" s="352"/>
      <c r="J65" s="352"/>
      <c r="K65" s="352"/>
      <c r="L65" s="352"/>
      <c r="M65" s="353"/>
      <c r="N65" s="354"/>
      <c r="O65" s="355"/>
      <c r="P65" s="355"/>
      <c r="Q65" s="355"/>
      <c r="R65" s="355"/>
      <c r="S65" s="356"/>
      <c r="T65" s="357"/>
      <c r="U65" s="358"/>
      <c r="V65" s="358"/>
      <c r="W65" s="358"/>
      <c r="X65" s="456"/>
      <c r="Y65" s="456"/>
      <c r="Z65" s="456"/>
      <c r="AA65" s="457"/>
      <c r="AB65" s="421"/>
      <c r="AC65" s="422"/>
      <c r="AD65" s="422"/>
      <c r="AE65" s="422"/>
      <c r="AF65" s="422"/>
      <c r="AG65" s="422"/>
      <c r="AH65" s="422"/>
      <c r="AI65" s="422"/>
      <c r="AJ65" s="414">
        <f>AB65</f>
        <v>0</v>
      </c>
      <c r="AK65" s="414"/>
      <c r="AL65" s="414"/>
      <c r="AM65" s="414"/>
      <c r="AN65" s="423" t="str">
        <f>IF(T65="","",AJ65-AF65)</f>
        <v/>
      </c>
      <c r="AO65" s="423"/>
      <c r="AP65" s="423"/>
      <c r="AQ65" s="424"/>
      <c r="AR65" s="421"/>
      <c r="AS65" s="422"/>
      <c r="AT65" s="422"/>
      <c r="AU65" s="422"/>
      <c r="AV65" s="425"/>
      <c r="AW65" s="425"/>
      <c r="AX65" s="425"/>
      <c r="AY65" s="425"/>
      <c r="AZ65" s="414">
        <f>AR65</f>
        <v>0</v>
      </c>
      <c r="BA65" s="414"/>
      <c r="BB65" s="414"/>
      <c r="BC65" s="414"/>
      <c r="BD65" s="415" t="str">
        <f>IF(T64="","",AZ65-AV65)</f>
        <v/>
      </c>
      <c r="BE65" s="415"/>
      <c r="BF65" s="415"/>
      <c r="BG65" s="416"/>
      <c r="BH65" s="417"/>
      <c r="BI65" s="418"/>
      <c r="BJ65" s="419"/>
      <c r="BK65" s="420"/>
      <c r="BL65" s="418"/>
      <c r="BM65" s="419"/>
      <c r="BN65" s="420"/>
      <c r="BO65" s="418"/>
      <c r="BP65" s="419"/>
      <c r="BQ65" s="420"/>
      <c r="BR65" s="418"/>
      <c r="BS65" s="419"/>
      <c r="BT65" s="449">
        <f>SUM(BH65:BS65)</f>
        <v>0</v>
      </c>
      <c r="BU65" s="449"/>
      <c r="BV65" s="449"/>
      <c r="BW65" s="449"/>
      <c r="BX65" s="423">
        <f t="shared" si="9"/>
        <v>0</v>
      </c>
      <c r="BY65" s="423"/>
      <c r="BZ65" s="423"/>
      <c r="CA65" s="423"/>
      <c r="CB65" s="422"/>
      <c r="CC65" s="422"/>
      <c r="CD65" s="422"/>
      <c r="CE65" s="422"/>
      <c r="CF65" s="327"/>
      <c r="CG65" s="327"/>
      <c r="CH65" s="327"/>
      <c r="CI65" s="327"/>
      <c r="CJ65" s="327"/>
      <c r="CK65" s="327"/>
      <c r="CL65" s="327"/>
      <c r="CM65" s="327"/>
      <c r="CN65" s="327"/>
      <c r="CO65" s="327"/>
      <c r="CP65" s="327"/>
      <c r="CQ65" s="327"/>
      <c r="CR65" s="452"/>
      <c r="CS65" s="452"/>
      <c r="CT65" s="452"/>
      <c r="CU65" s="453"/>
    </row>
    <row r="66" spans="2:99" ht="17.25" thickBot="1">
      <c r="BQ66" s="89"/>
      <c r="BR66" s="89"/>
    </row>
    <row r="67" spans="2:99" ht="16.5" customHeight="1">
      <c r="B67" s="450" t="s">
        <v>200</v>
      </c>
      <c r="C67" s="450"/>
      <c r="D67" s="450"/>
      <c r="E67" s="450"/>
      <c r="F67" s="450"/>
      <c r="G67" s="450"/>
      <c r="H67" s="450"/>
      <c r="I67" s="450"/>
      <c r="J67" s="450"/>
      <c r="K67" s="450"/>
      <c r="L67" s="450"/>
      <c r="M67" s="450"/>
      <c r="N67" s="432" t="s">
        <v>172</v>
      </c>
      <c r="O67" s="433"/>
      <c r="P67" s="433"/>
      <c r="Q67" s="433"/>
      <c r="R67" s="433"/>
      <c r="S67" s="434"/>
      <c r="T67" s="429" t="s">
        <v>201</v>
      </c>
      <c r="U67" s="430"/>
      <c r="V67" s="430"/>
      <c r="W67" s="430"/>
      <c r="X67" s="430"/>
      <c r="Y67" s="430"/>
      <c r="Z67" s="430"/>
      <c r="AA67" s="431"/>
      <c r="AB67" s="432" t="s">
        <v>174</v>
      </c>
      <c r="AC67" s="433"/>
      <c r="AD67" s="433"/>
      <c r="AE67" s="433"/>
      <c r="AF67" s="433"/>
      <c r="AG67" s="433"/>
      <c r="AH67" s="433"/>
      <c r="AI67" s="433"/>
      <c r="AJ67" s="433"/>
      <c r="AK67" s="433"/>
      <c r="AL67" s="433"/>
      <c r="AM67" s="433"/>
      <c r="AN67" s="433"/>
      <c r="AO67" s="433"/>
      <c r="AP67" s="433"/>
      <c r="AQ67" s="434"/>
      <c r="AR67" s="432" t="s">
        <v>202</v>
      </c>
      <c r="AS67" s="433"/>
      <c r="AT67" s="433"/>
      <c r="AU67" s="433"/>
      <c r="AV67" s="433"/>
      <c r="AW67" s="433"/>
      <c r="AX67" s="433"/>
      <c r="AY67" s="433"/>
      <c r="AZ67" s="433"/>
      <c r="BA67" s="433"/>
      <c r="BB67" s="433"/>
      <c r="BC67" s="433"/>
      <c r="BD67" s="433"/>
      <c r="BE67" s="433"/>
      <c r="BF67" s="433"/>
      <c r="BG67" s="434"/>
      <c r="BH67" s="435" t="s">
        <v>203</v>
      </c>
      <c r="BI67" s="436"/>
      <c r="BJ67" s="436"/>
      <c r="BK67" s="436"/>
      <c r="BL67" s="436"/>
      <c r="BM67" s="436"/>
      <c r="BN67" s="436"/>
      <c r="BO67" s="436"/>
      <c r="BP67" s="436"/>
      <c r="BQ67" s="436"/>
      <c r="BR67" s="436"/>
      <c r="BS67" s="436"/>
      <c r="BT67" s="436"/>
      <c r="BU67" s="437"/>
      <c r="BV67" s="451" t="s">
        <v>204</v>
      </c>
      <c r="BW67" s="451"/>
      <c r="BX67" s="451"/>
      <c r="BY67" s="451"/>
      <c r="BZ67" s="451"/>
      <c r="CA67" s="451"/>
      <c r="CB67" s="451"/>
      <c r="CC67" s="451"/>
      <c r="CD67" s="451"/>
      <c r="CE67" s="451"/>
      <c r="CF67" s="451"/>
      <c r="CG67" s="451"/>
      <c r="CH67" s="451"/>
      <c r="CI67" s="451"/>
      <c r="CJ67" s="451"/>
      <c r="CK67" s="451"/>
      <c r="CL67" s="451"/>
      <c r="CM67" s="451"/>
      <c r="CN67" s="451"/>
      <c r="CO67" s="451"/>
      <c r="CP67" s="451"/>
      <c r="CQ67" s="451"/>
      <c r="CR67" s="451"/>
      <c r="CS67" s="451"/>
      <c r="CT67" s="451"/>
      <c r="CU67" s="451"/>
    </row>
    <row r="68" spans="2:99" ht="16.5" customHeight="1">
      <c r="B68" s="444" t="s">
        <v>177</v>
      </c>
      <c r="C68" s="444"/>
      <c r="D68" s="444"/>
      <c r="E68" s="444"/>
      <c r="F68" s="444"/>
      <c r="G68" s="444"/>
      <c r="H68" s="444"/>
      <c r="I68" s="444"/>
      <c r="J68" s="444"/>
      <c r="K68" s="444"/>
      <c r="L68" s="444"/>
      <c r="M68" s="426"/>
      <c r="N68" s="446" t="s">
        <v>178</v>
      </c>
      <c r="O68" s="444"/>
      <c r="P68" s="444"/>
      <c r="Q68" s="444" t="s">
        <v>179</v>
      </c>
      <c r="R68" s="444"/>
      <c r="S68" s="445"/>
      <c r="T68" s="439" t="s">
        <v>62</v>
      </c>
      <c r="U68" s="440"/>
      <c r="V68" s="440"/>
      <c r="W68" s="440"/>
      <c r="X68" s="440" t="s">
        <v>63</v>
      </c>
      <c r="Y68" s="440"/>
      <c r="Z68" s="440"/>
      <c r="AA68" s="441"/>
      <c r="AB68" s="442" t="s">
        <v>55</v>
      </c>
      <c r="AC68" s="427"/>
      <c r="AD68" s="427"/>
      <c r="AE68" s="443"/>
      <c r="AF68" s="426" t="s">
        <v>51</v>
      </c>
      <c r="AG68" s="427"/>
      <c r="AH68" s="427"/>
      <c r="AI68" s="443"/>
      <c r="AJ68" s="426" t="s">
        <v>188</v>
      </c>
      <c r="AK68" s="427"/>
      <c r="AL68" s="427"/>
      <c r="AM68" s="443"/>
      <c r="AN68" s="426" t="s">
        <v>102</v>
      </c>
      <c r="AO68" s="427"/>
      <c r="AP68" s="427"/>
      <c r="AQ68" s="428"/>
      <c r="AR68" s="442" t="s">
        <v>205</v>
      </c>
      <c r="AS68" s="427"/>
      <c r="AT68" s="427"/>
      <c r="AU68" s="443"/>
      <c r="AV68" s="444" t="s">
        <v>51</v>
      </c>
      <c r="AW68" s="444"/>
      <c r="AX68" s="444"/>
      <c r="AY68" s="444"/>
      <c r="AZ68" s="444" t="s">
        <v>3</v>
      </c>
      <c r="BA68" s="444"/>
      <c r="BB68" s="444"/>
      <c r="BC68" s="444"/>
      <c r="BD68" s="444" t="s">
        <v>206</v>
      </c>
      <c r="BE68" s="444"/>
      <c r="BF68" s="444"/>
      <c r="BG68" s="445"/>
      <c r="BH68" s="446" t="s">
        <v>207</v>
      </c>
      <c r="BI68" s="444"/>
      <c r="BJ68" s="444"/>
      <c r="BK68" s="444"/>
      <c r="BL68" s="444"/>
      <c r="BM68" s="444"/>
      <c r="BN68" s="444"/>
      <c r="BO68" s="444" t="s">
        <v>80</v>
      </c>
      <c r="BP68" s="444"/>
      <c r="BQ68" s="444"/>
      <c r="BR68" s="444"/>
      <c r="BS68" s="444"/>
      <c r="BT68" s="444"/>
      <c r="BU68" s="445"/>
      <c r="BV68" s="451"/>
      <c r="BW68" s="451"/>
      <c r="BX68" s="451"/>
      <c r="BY68" s="451"/>
      <c r="BZ68" s="451"/>
      <c r="CA68" s="451"/>
      <c r="CB68" s="451"/>
      <c r="CC68" s="451"/>
      <c r="CD68" s="451"/>
      <c r="CE68" s="451"/>
      <c r="CF68" s="451"/>
      <c r="CG68" s="451"/>
      <c r="CH68" s="451"/>
      <c r="CI68" s="451"/>
      <c r="CJ68" s="451"/>
      <c r="CK68" s="451"/>
      <c r="CL68" s="451"/>
      <c r="CM68" s="451"/>
      <c r="CN68" s="451"/>
      <c r="CO68" s="451"/>
      <c r="CP68" s="451"/>
      <c r="CQ68" s="451"/>
      <c r="CR68" s="451"/>
      <c r="CS68" s="451"/>
      <c r="CT68" s="451"/>
      <c r="CU68" s="451"/>
    </row>
    <row r="69" spans="2:99" ht="16.5" customHeight="1">
      <c r="B69" s="353" t="s">
        <v>208</v>
      </c>
      <c r="C69" s="413"/>
      <c r="D69" s="413"/>
      <c r="E69" s="413"/>
      <c r="F69" s="413"/>
      <c r="G69" s="413"/>
      <c r="H69" s="413"/>
      <c r="I69" s="413"/>
      <c r="J69" s="413"/>
      <c r="K69" s="413"/>
      <c r="L69" s="413"/>
      <c r="M69" s="413"/>
      <c r="N69" s="376">
        <v>46054</v>
      </c>
      <c r="O69" s="377"/>
      <c r="P69" s="377"/>
      <c r="Q69" s="377">
        <v>46054</v>
      </c>
      <c r="R69" s="377"/>
      <c r="S69" s="377"/>
      <c r="T69" s="379" t="s">
        <v>209</v>
      </c>
      <c r="U69" s="380"/>
      <c r="V69" s="380"/>
      <c r="W69" s="380"/>
      <c r="X69" s="404" t="s">
        <v>210</v>
      </c>
      <c r="Y69" s="404"/>
      <c r="Z69" s="404"/>
      <c r="AA69" s="405"/>
      <c r="AB69" s="382">
        <v>30000</v>
      </c>
      <c r="AC69" s="383"/>
      <c r="AD69" s="383"/>
      <c r="AE69" s="384"/>
      <c r="AF69" s="385">
        <v>300</v>
      </c>
      <c r="AG69" s="386"/>
      <c r="AH69" s="386"/>
      <c r="AI69" s="387"/>
      <c r="AJ69" s="388">
        <f>IF(T69="","",AB69)</f>
        <v>30000</v>
      </c>
      <c r="AK69" s="389"/>
      <c r="AL69" s="389"/>
      <c r="AM69" s="390"/>
      <c r="AN69" s="391">
        <f>IF(T69="","",AJ69-AF69)</f>
        <v>29700</v>
      </c>
      <c r="AO69" s="392"/>
      <c r="AP69" s="392"/>
      <c r="AQ69" s="393"/>
      <c r="AR69" s="382">
        <v>5800</v>
      </c>
      <c r="AS69" s="383"/>
      <c r="AT69" s="383"/>
      <c r="AU69" s="384"/>
      <c r="AV69" s="406">
        <v>0</v>
      </c>
      <c r="AW69" s="407"/>
      <c r="AX69" s="407"/>
      <c r="AY69" s="408"/>
      <c r="AZ69" s="409">
        <f>IF(T69="","",AR69)</f>
        <v>5800</v>
      </c>
      <c r="BA69" s="409"/>
      <c r="BB69" s="409"/>
      <c r="BC69" s="409"/>
      <c r="BD69" s="395">
        <f>IF(T69="","",AR69-AV69)</f>
        <v>5800</v>
      </c>
      <c r="BE69" s="396"/>
      <c r="BF69" s="396"/>
      <c r="BG69" s="397"/>
      <c r="BH69" s="398" t="s">
        <v>211</v>
      </c>
      <c r="BI69" s="399"/>
      <c r="BJ69" s="399"/>
      <c r="BK69" s="399"/>
      <c r="BL69" s="399"/>
      <c r="BM69" s="399"/>
      <c r="BN69" s="399"/>
      <c r="BO69" s="399" t="s">
        <v>212</v>
      </c>
      <c r="BP69" s="399"/>
      <c r="BQ69" s="399"/>
      <c r="BR69" s="399"/>
      <c r="BS69" s="399"/>
      <c r="BT69" s="399"/>
      <c r="BU69" s="438"/>
      <c r="BV69" s="451"/>
      <c r="BW69" s="451"/>
      <c r="BX69" s="451"/>
      <c r="BY69" s="451"/>
      <c r="BZ69" s="451"/>
      <c r="CA69" s="451"/>
      <c r="CB69" s="451"/>
      <c r="CC69" s="451"/>
      <c r="CD69" s="451"/>
      <c r="CE69" s="451"/>
      <c r="CF69" s="451"/>
      <c r="CG69" s="451"/>
      <c r="CH69" s="451"/>
      <c r="CI69" s="451"/>
      <c r="CJ69" s="451"/>
      <c r="CK69" s="451"/>
      <c r="CL69" s="451"/>
      <c r="CM69" s="451"/>
      <c r="CN69" s="451"/>
      <c r="CO69" s="451"/>
      <c r="CP69" s="451"/>
      <c r="CQ69" s="451"/>
      <c r="CR69" s="451"/>
      <c r="CS69" s="451"/>
      <c r="CT69" s="451"/>
      <c r="CU69" s="451"/>
    </row>
    <row r="70" spans="2:99" ht="16.5" customHeight="1">
      <c r="B70" s="352" t="s">
        <v>213</v>
      </c>
      <c r="C70" s="352"/>
      <c r="D70" s="352"/>
      <c r="E70" s="352"/>
      <c r="F70" s="352"/>
      <c r="G70" s="352"/>
      <c r="H70" s="352"/>
      <c r="I70" s="352"/>
      <c r="J70" s="352"/>
      <c r="K70" s="352"/>
      <c r="L70" s="352"/>
      <c r="M70" s="353"/>
      <c r="N70" s="376">
        <v>46087</v>
      </c>
      <c r="O70" s="377"/>
      <c r="P70" s="377"/>
      <c r="Q70" s="377">
        <v>46088</v>
      </c>
      <c r="R70" s="377"/>
      <c r="S70" s="377"/>
      <c r="T70" s="379" t="s">
        <v>214</v>
      </c>
      <c r="U70" s="380"/>
      <c r="V70" s="380"/>
      <c r="W70" s="380"/>
      <c r="X70" s="404" t="s">
        <v>215</v>
      </c>
      <c r="Y70" s="404"/>
      <c r="Z70" s="404"/>
      <c r="AA70" s="405"/>
      <c r="AB70" s="382">
        <v>20000</v>
      </c>
      <c r="AC70" s="383"/>
      <c r="AD70" s="383"/>
      <c r="AE70" s="384"/>
      <c r="AF70" s="385">
        <v>300</v>
      </c>
      <c r="AG70" s="386"/>
      <c r="AH70" s="386"/>
      <c r="AI70" s="387"/>
      <c r="AJ70" s="388">
        <f>IF(T70="","",AB70)</f>
        <v>20000</v>
      </c>
      <c r="AK70" s="389"/>
      <c r="AL70" s="389"/>
      <c r="AM70" s="390"/>
      <c r="AN70" s="391">
        <f>IF(T70="","",AJ70-AF70)</f>
        <v>19700</v>
      </c>
      <c r="AO70" s="392"/>
      <c r="AP70" s="392"/>
      <c r="AQ70" s="393"/>
      <c r="AR70" s="382">
        <v>2000</v>
      </c>
      <c r="AS70" s="383"/>
      <c r="AT70" s="383"/>
      <c r="AU70" s="384"/>
      <c r="AV70" s="406">
        <v>0</v>
      </c>
      <c r="AW70" s="407"/>
      <c r="AX70" s="407"/>
      <c r="AY70" s="408"/>
      <c r="AZ70" s="410">
        <f>IF(T70="","",AR70)</f>
        <v>2000</v>
      </c>
      <c r="BA70" s="411"/>
      <c r="BB70" s="411"/>
      <c r="BC70" s="412"/>
      <c r="BD70" s="395">
        <f>IF(T70="","",AR70-AV70)</f>
        <v>2000</v>
      </c>
      <c r="BE70" s="396"/>
      <c r="BF70" s="396"/>
      <c r="BG70" s="397"/>
      <c r="BH70" s="398" t="s">
        <v>216</v>
      </c>
      <c r="BI70" s="399"/>
      <c r="BJ70" s="399"/>
      <c r="BK70" s="399"/>
      <c r="BL70" s="399"/>
      <c r="BM70" s="399"/>
      <c r="BN70" s="399"/>
      <c r="BO70" s="399" t="s">
        <v>217</v>
      </c>
      <c r="BP70" s="399"/>
      <c r="BQ70" s="399"/>
      <c r="BR70" s="399"/>
      <c r="BS70" s="399"/>
      <c r="BT70" s="399"/>
      <c r="BU70" s="438"/>
      <c r="BV70" s="451"/>
      <c r="BW70" s="451"/>
      <c r="BX70" s="451"/>
      <c r="BY70" s="451"/>
      <c r="BZ70" s="451"/>
      <c r="CA70" s="451"/>
      <c r="CB70" s="451"/>
      <c r="CC70" s="451"/>
      <c r="CD70" s="451"/>
      <c r="CE70" s="451"/>
      <c r="CF70" s="451"/>
      <c r="CG70" s="451"/>
      <c r="CH70" s="451"/>
      <c r="CI70" s="451"/>
      <c r="CJ70" s="451"/>
      <c r="CK70" s="451"/>
      <c r="CL70" s="451"/>
      <c r="CM70" s="451"/>
      <c r="CN70" s="451"/>
      <c r="CO70" s="451"/>
      <c r="CP70" s="451"/>
      <c r="CQ70" s="451"/>
      <c r="CR70" s="451"/>
      <c r="CS70" s="451"/>
      <c r="CT70" s="451"/>
      <c r="CU70" s="451"/>
    </row>
    <row r="71" spans="2:99" ht="16.5" customHeight="1">
      <c r="B71" s="353"/>
      <c r="C71" s="413"/>
      <c r="D71" s="413"/>
      <c r="E71" s="413"/>
      <c r="F71" s="413"/>
      <c r="G71" s="413"/>
      <c r="H71" s="413"/>
      <c r="I71" s="413"/>
      <c r="J71" s="413"/>
      <c r="K71" s="413"/>
      <c r="L71" s="413"/>
      <c r="M71" s="413"/>
      <c r="N71" s="376"/>
      <c r="O71" s="377"/>
      <c r="P71" s="377"/>
      <c r="Q71" s="377"/>
      <c r="R71" s="377"/>
      <c r="S71" s="378"/>
      <c r="T71" s="379"/>
      <c r="U71" s="380"/>
      <c r="V71" s="380"/>
      <c r="W71" s="380"/>
      <c r="X71" s="380"/>
      <c r="Y71" s="380"/>
      <c r="Z71" s="380"/>
      <c r="AA71" s="381"/>
      <c r="AB71" s="382"/>
      <c r="AC71" s="383"/>
      <c r="AD71" s="383"/>
      <c r="AE71" s="384"/>
      <c r="AF71" s="385"/>
      <c r="AG71" s="386"/>
      <c r="AH71" s="386"/>
      <c r="AI71" s="387"/>
      <c r="AJ71" s="388" t="str">
        <f>IF(T71="","",AB71)</f>
        <v/>
      </c>
      <c r="AK71" s="389"/>
      <c r="AL71" s="389"/>
      <c r="AM71" s="390"/>
      <c r="AN71" s="391" t="str">
        <f>IF(T71="","",AJ71-AF71)</f>
        <v/>
      </c>
      <c r="AO71" s="392"/>
      <c r="AP71" s="392"/>
      <c r="AQ71" s="393"/>
      <c r="AR71" s="382"/>
      <c r="AS71" s="383"/>
      <c r="AT71" s="383"/>
      <c r="AU71" s="384"/>
      <c r="AV71" s="406"/>
      <c r="AW71" s="407"/>
      <c r="AX71" s="407"/>
      <c r="AY71" s="408"/>
      <c r="AZ71" s="410" t="str">
        <f>IF(T71="","",AR71)</f>
        <v/>
      </c>
      <c r="BA71" s="411"/>
      <c r="BB71" s="411"/>
      <c r="BC71" s="412"/>
      <c r="BD71" s="395" t="str">
        <f>IF(T71="","",AR71-AV71)</f>
        <v/>
      </c>
      <c r="BE71" s="396"/>
      <c r="BF71" s="396"/>
      <c r="BG71" s="397"/>
      <c r="BH71" s="398"/>
      <c r="BI71" s="399"/>
      <c r="BJ71" s="399"/>
      <c r="BK71" s="399"/>
      <c r="BL71" s="399"/>
      <c r="BM71" s="399"/>
      <c r="BN71" s="399"/>
      <c r="BO71" s="399"/>
      <c r="BP71" s="399"/>
      <c r="BQ71" s="399"/>
      <c r="BR71" s="399"/>
      <c r="BS71" s="399"/>
      <c r="BT71" s="399"/>
      <c r="BU71" s="438"/>
      <c r="BV71" s="451"/>
      <c r="BW71" s="451"/>
      <c r="BX71" s="451"/>
      <c r="BY71" s="451"/>
      <c r="BZ71" s="451"/>
      <c r="CA71" s="451"/>
      <c r="CB71" s="451"/>
      <c r="CC71" s="451"/>
      <c r="CD71" s="451"/>
      <c r="CE71" s="451"/>
      <c r="CF71" s="451"/>
      <c r="CG71" s="451"/>
      <c r="CH71" s="451"/>
      <c r="CI71" s="451"/>
      <c r="CJ71" s="451"/>
      <c r="CK71" s="451"/>
      <c r="CL71" s="451"/>
      <c r="CM71" s="451"/>
      <c r="CN71" s="451"/>
      <c r="CO71" s="451"/>
      <c r="CP71" s="451"/>
      <c r="CQ71" s="451"/>
      <c r="CR71" s="451"/>
      <c r="CS71" s="451"/>
      <c r="CT71" s="451"/>
      <c r="CU71" s="451"/>
    </row>
    <row r="72" spans="2:99" ht="16.5" customHeight="1">
      <c r="B72" s="352"/>
      <c r="C72" s="352"/>
      <c r="D72" s="352"/>
      <c r="E72" s="352"/>
      <c r="F72" s="352"/>
      <c r="G72" s="352"/>
      <c r="H72" s="352"/>
      <c r="I72" s="352"/>
      <c r="J72" s="352"/>
      <c r="K72" s="352"/>
      <c r="L72" s="352"/>
      <c r="M72" s="353"/>
      <c r="N72" s="376"/>
      <c r="O72" s="377"/>
      <c r="P72" s="377"/>
      <c r="Q72" s="377"/>
      <c r="R72" s="377"/>
      <c r="S72" s="378"/>
      <c r="T72" s="379"/>
      <c r="U72" s="380"/>
      <c r="V72" s="380"/>
      <c r="W72" s="380"/>
      <c r="X72" s="380"/>
      <c r="Y72" s="380"/>
      <c r="Z72" s="380"/>
      <c r="AA72" s="381"/>
      <c r="AB72" s="382"/>
      <c r="AC72" s="383"/>
      <c r="AD72" s="383"/>
      <c r="AE72" s="384"/>
      <c r="AF72" s="385"/>
      <c r="AG72" s="386"/>
      <c r="AH72" s="386"/>
      <c r="AI72" s="387"/>
      <c r="AJ72" s="388" t="str">
        <f>IF(T72="","",AB72)</f>
        <v/>
      </c>
      <c r="AK72" s="389"/>
      <c r="AL72" s="389"/>
      <c r="AM72" s="390"/>
      <c r="AN72" s="391" t="str">
        <f>IF(T72="","",AJ72-AF72)</f>
        <v/>
      </c>
      <c r="AO72" s="392"/>
      <c r="AP72" s="392"/>
      <c r="AQ72" s="393"/>
      <c r="AR72" s="382"/>
      <c r="AS72" s="383"/>
      <c r="AT72" s="383"/>
      <c r="AU72" s="384"/>
      <c r="AV72" s="406"/>
      <c r="AW72" s="407"/>
      <c r="AX72" s="407"/>
      <c r="AY72" s="408"/>
      <c r="AZ72" s="410" t="str">
        <f>IF(T72="","",AR72)</f>
        <v/>
      </c>
      <c r="BA72" s="411"/>
      <c r="BB72" s="411"/>
      <c r="BC72" s="412"/>
      <c r="BD72" s="395" t="str">
        <f>IF(T72="","",AR72-AV72)</f>
        <v/>
      </c>
      <c r="BE72" s="396"/>
      <c r="BF72" s="396"/>
      <c r="BG72" s="397"/>
      <c r="BH72" s="398"/>
      <c r="BI72" s="399"/>
      <c r="BJ72" s="399"/>
      <c r="BK72" s="399"/>
      <c r="BL72" s="399"/>
      <c r="BM72" s="399"/>
      <c r="BN72" s="399"/>
      <c r="BO72" s="399"/>
      <c r="BP72" s="399"/>
      <c r="BQ72" s="399"/>
      <c r="BR72" s="399"/>
      <c r="BS72" s="399"/>
      <c r="BT72" s="399"/>
      <c r="BU72" s="438"/>
      <c r="BV72" s="451"/>
      <c r="BW72" s="451"/>
      <c r="BX72" s="451"/>
      <c r="BY72" s="451"/>
      <c r="BZ72" s="451"/>
      <c r="CA72" s="451"/>
      <c r="CB72" s="451"/>
      <c r="CC72" s="451"/>
      <c r="CD72" s="451"/>
      <c r="CE72" s="451"/>
      <c r="CF72" s="451"/>
      <c r="CG72" s="451"/>
      <c r="CH72" s="451"/>
      <c r="CI72" s="451"/>
      <c r="CJ72" s="451"/>
      <c r="CK72" s="451"/>
      <c r="CL72" s="451"/>
      <c r="CM72" s="451"/>
      <c r="CN72" s="451"/>
      <c r="CO72" s="451"/>
      <c r="CP72" s="451"/>
      <c r="CQ72" s="451"/>
      <c r="CR72" s="451"/>
      <c r="CS72" s="451"/>
      <c r="CT72" s="451"/>
      <c r="CU72" s="451"/>
    </row>
    <row r="73" spans="2:99" ht="16.5" customHeight="1" thickBot="1">
      <c r="B73" s="352"/>
      <c r="C73" s="352"/>
      <c r="D73" s="352"/>
      <c r="E73" s="352"/>
      <c r="F73" s="352"/>
      <c r="G73" s="352"/>
      <c r="H73" s="352"/>
      <c r="I73" s="352"/>
      <c r="J73" s="352"/>
      <c r="K73" s="352"/>
      <c r="L73" s="352"/>
      <c r="M73" s="353"/>
      <c r="N73" s="354"/>
      <c r="O73" s="355"/>
      <c r="P73" s="355"/>
      <c r="Q73" s="355"/>
      <c r="R73" s="355"/>
      <c r="S73" s="356"/>
      <c r="T73" s="357"/>
      <c r="U73" s="358"/>
      <c r="V73" s="358"/>
      <c r="W73" s="358"/>
      <c r="X73" s="358"/>
      <c r="Y73" s="358"/>
      <c r="Z73" s="358"/>
      <c r="AA73" s="359"/>
      <c r="AB73" s="343"/>
      <c r="AC73" s="344"/>
      <c r="AD73" s="344"/>
      <c r="AE73" s="345"/>
      <c r="AF73" s="334"/>
      <c r="AG73" s="335"/>
      <c r="AH73" s="335"/>
      <c r="AI73" s="336"/>
      <c r="AJ73" s="337" t="str">
        <f>IF(T73="","",AB73)</f>
        <v/>
      </c>
      <c r="AK73" s="338"/>
      <c r="AL73" s="338"/>
      <c r="AM73" s="339"/>
      <c r="AN73" s="340" t="str">
        <f>IF(T73="","",AJ73-AF73)</f>
        <v/>
      </c>
      <c r="AO73" s="341"/>
      <c r="AP73" s="341"/>
      <c r="AQ73" s="342"/>
      <c r="AR73" s="343"/>
      <c r="AS73" s="344"/>
      <c r="AT73" s="344"/>
      <c r="AU73" s="345"/>
      <c r="AV73" s="346"/>
      <c r="AW73" s="347"/>
      <c r="AX73" s="347"/>
      <c r="AY73" s="348"/>
      <c r="AZ73" s="349" t="str">
        <f>IF(T73="","",AR73)</f>
        <v/>
      </c>
      <c r="BA73" s="350"/>
      <c r="BB73" s="350"/>
      <c r="BC73" s="351"/>
      <c r="BD73" s="400" t="str">
        <f>IF(T73="","",AR73-AV73)</f>
        <v/>
      </c>
      <c r="BE73" s="401"/>
      <c r="BF73" s="401"/>
      <c r="BG73" s="402"/>
      <c r="BH73" s="403"/>
      <c r="BI73" s="327"/>
      <c r="BJ73" s="327"/>
      <c r="BK73" s="327"/>
      <c r="BL73" s="327"/>
      <c r="BM73" s="327"/>
      <c r="BN73" s="327"/>
      <c r="BO73" s="327"/>
      <c r="BP73" s="327"/>
      <c r="BQ73" s="327"/>
      <c r="BR73" s="327"/>
      <c r="BS73" s="327"/>
      <c r="BT73" s="327"/>
      <c r="BU73" s="328"/>
      <c r="BV73" s="451"/>
      <c r="BW73" s="451"/>
      <c r="BX73" s="451"/>
      <c r="BY73" s="451"/>
      <c r="BZ73" s="451"/>
      <c r="CA73" s="451"/>
      <c r="CB73" s="451"/>
      <c r="CC73" s="451"/>
      <c r="CD73" s="451"/>
      <c r="CE73" s="451"/>
      <c r="CF73" s="451"/>
      <c r="CG73" s="451"/>
      <c r="CH73" s="451"/>
      <c r="CI73" s="451"/>
      <c r="CJ73" s="451"/>
      <c r="CK73" s="451"/>
      <c r="CL73" s="451"/>
      <c r="CM73" s="451"/>
      <c r="CN73" s="451"/>
      <c r="CO73" s="451"/>
      <c r="CP73" s="451"/>
      <c r="CQ73" s="451"/>
      <c r="CR73" s="451"/>
      <c r="CS73" s="451"/>
      <c r="CT73" s="451"/>
      <c r="CU73" s="451"/>
    </row>
    <row r="74" spans="2:99">
      <c r="C74" s="84"/>
      <c r="D74" s="84"/>
      <c r="E74" s="84"/>
      <c r="F74" s="84"/>
      <c r="G74" s="84"/>
      <c r="H74" s="84"/>
      <c r="I74" s="84"/>
      <c r="J74" s="84"/>
      <c r="K74" s="84"/>
      <c r="L74" s="84"/>
      <c r="M74" s="84"/>
      <c r="N74" s="84"/>
      <c r="O74" s="8"/>
      <c r="P74" s="8"/>
      <c r="Q74" s="8"/>
      <c r="R74" s="8"/>
      <c r="S74" s="8"/>
      <c r="T74" s="8"/>
      <c r="U74" s="9"/>
      <c r="V74" s="9"/>
      <c r="W74" s="9"/>
      <c r="X74" s="9"/>
      <c r="Y74" s="4"/>
      <c r="Z74" s="4"/>
      <c r="AA74" s="4"/>
      <c r="AB74" s="4"/>
      <c r="AC74" s="4"/>
      <c r="AD74" s="4"/>
      <c r="AE74" s="4"/>
      <c r="AF74" s="4"/>
      <c r="AG74" s="4"/>
      <c r="AH74" s="4"/>
      <c r="AI74" s="4"/>
      <c r="AJ74" s="4"/>
      <c r="AK74" s="6"/>
      <c r="AL74" s="6"/>
      <c r="AM74" s="6"/>
      <c r="AN74" s="6"/>
      <c r="AO74" s="6"/>
      <c r="AP74" s="6"/>
      <c r="AQ74" s="6"/>
      <c r="AR74" s="6"/>
      <c r="AS74" s="6"/>
      <c r="AT74" s="6"/>
      <c r="AU74" s="6"/>
      <c r="AV74" s="6"/>
      <c r="AW74" s="9"/>
      <c r="AX74" s="9"/>
      <c r="AY74" s="9"/>
      <c r="AZ74" s="9"/>
      <c r="BA74" s="84"/>
      <c r="BB74" s="84"/>
      <c r="BC74" s="84"/>
      <c r="BD74" s="84"/>
      <c r="BE74" s="7"/>
      <c r="BF74" s="7"/>
      <c r="BG74" s="7"/>
      <c r="BH74" s="7"/>
      <c r="BI74" s="7"/>
      <c r="BJ74" s="7"/>
      <c r="BK74" s="7"/>
      <c r="BL74" s="7"/>
      <c r="BM74" s="9"/>
      <c r="BN74" s="9"/>
      <c r="BO74" s="9"/>
      <c r="BP74" s="9"/>
      <c r="BR74" s="88"/>
      <c r="BS74" s="88"/>
      <c r="BT74" s="88"/>
      <c r="BU74" s="88"/>
      <c r="BV74" s="88"/>
      <c r="BW74" s="88"/>
      <c r="BX74" s="88"/>
      <c r="BY74" s="88"/>
      <c r="BZ74" s="88"/>
      <c r="CA74" s="88"/>
      <c r="CB74" s="88"/>
      <c r="CC74" s="88"/>
      <c r="CD74" s="88"/>
      <c r="CE74" s="88"/>
      <c r="CF74" s="88"/>
    </row>
    <row r="75" spans="2:99" s="85" customFormat="1" ht="17.25" thickBot="1">
      <c r="B75" s="329" t="s">
        <v>218</v>
      </c>
      <c r="C75" s="329"/>
      <c r="D75" s="329"/>
      <c r="E75" s="329"/>
      <c r="F75" s="329"/>
      <c r="G75" s="329"/>
      <c r="H75" s="329"/>
      <c r="I75" s="329"/>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row>
    <row r="76" spans="2:99" s="85" customFormat="1">
      <c r="B76" s="82"/>
      <c r="C76" s="330" t="s">
        <v>59</v>
      </c>
      <c r="D76" s="331"/>
      <c r="E76" s="331"/>
      <c r="F76" s="331"/>
      <c r="G76" s="331"/>
      <c r="H76" s="331"/>
      <c r="I76" s="331"/>
      <c r="J76" s="331"/>
      <c r="K76" s="331"/>
      <c r="L76" s="332" t="s">
        <v>86</v>
      </c>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3"/>
    </row>
    <row r="77" spans="2:99" s="85" customFormat="1" ht="17.25" thickBot="1">
      <c r="B77" s="82"/>
      <c r="C77" s="370" t="s">
        <v>60</v>
      </c>
      <c r="D77" s="371"/>
      <c r="E77" s="371"/>
      <c r="F77" s="371"/>
      <c r="G77" s="371"/>
      <c r="H77" s="371"/>
      <c r="I77" s="371"/>
      <c r="J77" s="371"/>
      <c r="K77" s="371"/>
      <c r="L77" s="372" t="s">
        <v>219</v>
      </c>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3"/>
    </row>
    <row r="78" spans="2:99" s="85" customFormat="1">
      <c r="B78" s="82"/>
      <c r="C78" s="374"/>
      <c r="D78" s="375"/>
      <c r="E78" s="375"/>
      <c r="F78" s="375"/>
      <c r="G78" s="375"/>
      <c r="H78" s="375"/>
      <c r="I78" s="375"/>
      <c r="J78" s="375"/>
      <c r="K78" s="375"/>
      <c r="L78" s="331" t="s">
        <v>61</v>
      </c>
      <c r="M78" s="331"/>
      <c r="N78" s="331"/>
      <c r="O78" s="331"/>
      <c r="P78" s="331"/>
      <c r="Q78" s="331"/>
      <c r="R78" s="331"/>
      <c r="S78" s="331"/>
      <c r="T78" s="331"/>
      <c r="U78" s="331"/>
      <c r="V78" s="331" t="s">
        <v>62</v>
      </c>
      <c r="W78" s="331"/>
      <c r="X78" s="331"/>
      <c r="Y78" s="331"/>
      <c r="Z78" s="331"/>
      <c r="AA78" s="331" t="s">
        <v>63</v>
      </c>
      <c r="AB78" s="331"/>
      <c r="AC78" s="331"/>
      <c r="AD78" s="331"/>
      <c r="AE78" s="331"/>
      <c r="AF78" s="331"/>
      <c r="AG78" s="331"/>
      <c r="AH78" s="331" t="s">
        <v>64</v>
      </c>
      <c r="AI78" s="331"/>
      <c r="AJ78" s="331"/>
      <c r="AK78" s="331"/>
      <c r="AL78" s="331"/>
      <c r="AM78" s="331" t="s">
        <v>65</v>
      </c>
      <c r="AN78" s="331"/>
      <c r="AO78" s="331"/>
      <c r="AP78" s="331"/>
      <c r="AQ78" s="331"/>
      <c r="AR78" s="331"/>
      <c r="AS78" s="394"/>
    </row>
    <row r="79" spans="2:99" s="85" customFormat="1" ht="25.5">
      <c r="B79" s="82"/>
      <c r="C79" s="365" t="s">
        <v>66</v>
      </c>
      <c r="D79" s="366"/>
      <c r="E79" s="366"/>
      <c r="F79" s="366"/>
      <c r="G79" s="366"/>
      <c r="H79" s="366"/>
      <c r="I79" s="366"/>
      <c r="J79" s="366"/>
      <c r="K79" s="366"/>
      <c r="L79" s="367" t="s">
        <v>220</v>
      </c>
      <c r="M79" s="367"/>
      <c r="N79" s="367"/>
      <c r="O79" s="367"/>
      <c r="P79" s="367"/>
      <c r="Q79" s="367"/>
      <c r="R79" s="367"/>
      <c r="S79" s="367"/>
      <c r="T79" s="367"/>
      <c r="U79" s="367"/>
      <c r="V79" s="367" t="s">
        <v>221</v>
      </c>
      <c r="W79" s="367"/>
      <c r="X79" s="367"/>
      <c r="Y79" s="367"/>
      <c r="Z79" s="367"/>
      <c r="AA79" s="367" t="s" ph="1">
        <v>222</v>
      </c>
      <c r="AB79" s="367" ph="1"/>
      <c r="AC79" s="367" ph="1"/>
      <c r="AD79" s="367" ph="1"/>
      <c r="AE79" s="367" ph="1"/>
      <c r="AF79" s="367" ph="1"/>
      <c r="AG79" s="367" ph="1"/>
      <c r="AH79" s="367" t="s">
        <v>223</v>
      </c>
      <c r="AI79" s="367"/>
      <c r="AJ79" s="367"/>
      <c r="AK79" s="367"/>
      <c r="AL79" s="367"/>
      <c r="AM79" s="368" t="s">
        <v>224</v>
      </c>
      <c r="AN79" s="367"/>
      <c r="AO79" s="367"/>
      <c r="AP79" s="367"/>
      <c r="AQ79" s="367"/>
      <c r="AR79" s="367"/>
      <c r="AS79" s="369"/>
    </row>
    <row r="80" spans="2:99" s="85" customFormat="1" ht="26.25" thickBot="1">
      <c r="B80" s="82"/>
      <c r="C80" s="360" t="s">
        <v>67</v>
      </c>
      <c r="D80" s="361"/>
      <c r="E80" s="361"/>
      <c r="F80" s="361"/>
      <c r="G80" s="361"/>
      <c r="H80" s="361"/>
      <c r="I80" s="361"/>
      <c r="J80" s="361"/>
      <c r="K80" s="361"/>
      <c r="L80" s="362" t="s">
        <v>220</v>
      </c>
      <c r="M80" s="362"/>
      <c r="N80" s="362"/>
      <c r="O80" s="362"/>
      <c r="P80" s="362"/>
      <c r="Q80" s="362"/>
      <c r="R80" s="362"/>
      <c r="S80" s="362"/>
      <c r="T80" s="362"/>
      <c r="U80" s="362"/>
      <c r="V80" s="362" t="s">
        <v>225</v>
      </c>
      <c r="W80" s="362"/>
      <c r="X80" s="362"/>
      <c r="Y80" s="362"/>
      <c r="Z80" s="362"/>
      <c r="AA80" s="362" t="s" ph="1">
        <v>226</v>
      </c>
      <c r="AB80" s="362" ph="1"/>
      <c r="AC80" s="362" ph="1"/>
      <c r="AD80" s="362" ph="1"/>
      <c r="AE80" s="362" ph="1"/>
      <c r="AF80" s="362" ph="1"/>
      <c r="AG80" s="362" ph="1"/>
      <c r="AH80" s="362" t="s">
        <v>223</v>
      </c>
      <c r="AI80" s="362"/>
      <c r="AJ80" s="362"/>
      <c r="AK80" s="362"/>
      <c r="AL80" s="362"/>
      <c r="AM80" s="363" t="s">
        <v>224</v>
      </c>
      <c r="AN80" s="362"/>
      <c r="AO80" s="362"/>
      <c r="AP80" s="362"/>
      <c r="AQ80" s="362"/>
      <c r="AR80" s="362"/>
      <c r="AS80" s="364"/>
    </row>
    <row r="81" spans="27:33" ht="25.5">
      <c r="AA81" s="83" ph="1"/>
      <c r="AB81" s="83" ph="1"/>
      <c r="AC81" s="83" ph="1"/>
      <c r="AD81" s="83" ph="1"/>
      <c r="AE81" s="83" ph="1"/>
      <c r="AF81" s="83" ph="1"/>
      <c r="AG81" s="83" ph="1"/>
    </row>
    <row r="82" spans="27:33" ht="25.5">
      <c r="AA82" s="83" ph="1"/>
      <c r="AB82" s="83" ph="1"/>
      <c r="AC82" s="83" ph="1"/>
      <c r="AD82" s="83" ph="1"/>
      <c r="AE82" s="83" ph="1"/>
      <c r="AF82" s="83" ph="1"/>
      <c r="AG82" s="83" ph="1"/>
    </row>
    <row r="83" spans="27:33" ht="25.5">
      <c r="AA83" s="83" ph="1"/>
      <c r="AB83" s="83" ph="1"/>
      <c r="AC83" s="83" ph="1"/>
      <c r="AD83" s="83" ph="1"/>
      <c r="AE83" s="83" ph="1"/>
      <c r="AF83" s="83" ph="1"/>
      <c r="AG83" s="83" ph="1"/>
    </row>
    <row r="93" spans="27:33" ht="25.5">
      <c r="AA93" s="83" ph="1"/>
      <c r="AB93" s="83" ph="1"/>
      <c r="AC93" s="83" ph="1"/>
      <c r="AD93" s="83" ph="1"/>
      <c r="AE93" s="83" ph="1"/>
      <c r="AF93" s="83" ph="1"/>
      <c r="AG93" s="83" ph="1"/>
    </row>
    <row r="94" spans="27:33" ht="25.5">
      <c r="AA94" s="83" ph="1"/>
      <c r="AB94" s="83" ph="1"/>
      <c r="AC94" s="83" ph="1"/>
      <c r="AD94" s="83" ph="1"/>
      <c r="AE94" s="83" ph="1"/>
      <c r="AF94" s="83" ph="1"/>
      <c r="AG94" s="83" ph="1"/>
    </row>
    <row r="95" spans="27:33" ht="25.5">
      <c r="AA95" s="83" ph="1"/>
      <c r="AB95" s="83" ph="1"/>
      <c r="AC95" s="83" ph="1"/>
      <c r="AD95" s="83" ph="1"/>
      <c r="AE95" s="83" ph="1"/>
      <c r="AF95" s="83" ph="1"/>
      <c r="AG95" s="83" ph="1"/>
    </row>
    <row r="96" spans="27:33" ht="25.5">
      <c r="AA96" s="83" ph="1"/>
      <c r="AB96" s="83" ph="1"/>
      <c r="AC96" s="83" ph="1"/>
      <c r="AD96" s="83" ph="1"/>
      <c r="AE96" s="83" ph="1"/>
      <c r="AF96" s="83" ph="1"/>
      <c r="AG96" s="83" ph="1"/>
    </row>
    <row r="102" spans="27:33" ht="25.5">
      <c r="AA102" s="83" ph="1"/>
      <c r="AB102" s="83" ph="1"/>
      <c r="AC102" s="83" ph="1"/>
      <c r="AD102" s="83" ph="1"/>
      <c r="AE102" s="83" ph="1"/>
      <c r="AF102" s="83" ph="1"/>
      <c r="AG102" s="83" ph="1"/>
    </row>
    <row r="103" spans="27:33" ht="25.5">
      <c r="AA103" s="83" ph="1"/>
      <c r="AB103" s="83" ph="1"/>
      <c r="AC103" s="83" ph="1"/>
      <c r="AD103" s="83" ph="1"/>
      <c r="AE103" s="83" ph="1"/>
      <c r="AF103" s="83" ph="1"/>
      <c r="AG103" s="83" ph="1"/>
    </row>
    <row r="104" spans="27:33" ht="25.5">
      <c r="AA104" s="83" ph="1"/>
      <c r="AB104" s="83" ph="1"/>
      <c r="AC104" s="83" ph="1"/>
      <c r="AD104" s="83" ph="1"/>
      <c r="AE104" s="83" ph="1"/>
      <c r="AF104" s="83" ph="1"/>
      <c r="AG104" s="83" ph="1"/>
    </row>
    <row r="105" spans="27:33" ht="25.5">
      <c r="AA105" s="83" ph="1"/>
      <c r="AB105" s="83" ph="1"/>
      <c r="AC105" s="83" ph="1"/>
      <c r="AD105" s="83" ph="1"/>
      <c r="AE105" s="83" ph="1"/>
      <c r="AF105" s="83" ph="1"/>
      <c r="AG105" s="83" ph="1"/>
    </row>
    <row r="111" spans="27:33" ht="25.5">
      <c r="AA111" s="83" ph="1"/>
      <c r="AB111" s="83" ph="1"/>
      <c r="AC111" s="83" ph="1"/>
      <c r="AD111" s="83" ph="1"/>
      <c r="AE111" s="83" ph="1"/>
      <c r="AF111" s="83" ph="1"/>
      <c r="AG111" s="83" ph="1"/>
    </row>
    <row r="112" spans="27:33" ht="25.5">
      <c r="AA112" s="83" ph="1"/>
      <c r="AB112" s="83" ph="1"/>
      <c r="AC112" s="83" ph="1"/>
      <c r="AD112" s="83" ph="1"/>
      <c r="AE112" s="83" ph="1"/>
      <c r="AF112" s="83" ph="1"/>
      <c r="AG112" s="83" ph="1"/>
    </row>
    <row r="113" spans="27:33" ht="25.5">
      <c r="AA113" s="83" ph="1"/>
      <c r="AB113" s="83" ph="1"/>
      <c r="AC113" s="83" ph="1"/>
      <c r="AD113" s="83" ph="1"/>
      <c r="AE113" s="83" ph="1"/>
      <c r="AF113" s="83" ph="1"/>
      <c r="AG113" s="83" ph="1"/>
    </row>
    <row r="114" spans="27:33" ht="25.5">
      <c r="AA114" s="83" ph="1"/>
      <c r="AB114" s="83" ph="1"/>
      <c r="AC114" s="83" ph="1"/>
      <c r="AD114" s="83" ph="1"/>
      <c r="AE114" s="83" ph="1"/>
      <c r="AF114" s="83" ph="1"/>
      <c r="AG114" s="83" ph="1"/>
    </row>
    <row r="120" spans="27:33" ht="25.5">
      <c r="AA120" s="83" ph="1"/>
      <c r="AB120" s="83" ph="1"/>
      <c r="AC120" s="83" ph="1"/>
      <c r="AD120" s="83" ph="1"/>
      <c r="AE120" s="83" ph="1"/>
      <c r="AF120" s="83" ph="1"/>
      <c r="AG120" s="83" ph="1"/>
    </row>
    <row r="121" spans="27:33" ht="25.5">
      <c r="AA121" s="83" ph="1"/>
      <c r="AB121" s="83" ph="1"/>
      <c r="AC121" s="83" ph="1"/>
      <c r="AD121" s="83" ph="1"/>
      <c r="AE121" s="83" ph="1"/>
      <c r="AF121" s="83" ph="1"/>
      <c r="AG121" s="83" ph="1"/>
    </row>
    <row r="122" spans="27:33" ht="25.5">
      <c r="AA122" s="83" ph="1"/>
      <c r="AB122" s="83" ph="1"/>
      <c r="AC122" s="83" ph="1"/>
      <c r="AD122" s="83" ph="1"/>
      <c r="AE122" s="83" ph="1"/>
      <c r="AF122" s="83" ph="1"/>
      <c r="AG122" s="83" ph="1"/>
    </row>
    <row r="123" spans="27:33" ht="25.5">
      <c r="AA123" s="83" ph="1"/>
      <c r="AB123" s="83" ph="1"/>
      <c r="AC123" s="83" ph="1"/>
      <c r="AD123" s="83" ph="1"/>
      <c r="AE123" s="83" ph="1"/>
      <c r="AF123" s="83" ph="1"/>
      <c r="AG123" s="83" ph="1"/>
    </row>
    <row r="127" spans="27:33" ht="25.5">
      <c r="AA127" s="83" ph="1"/>
      <c r="AB127" s="83" ph="1"/>
      <c r="AC127" s="83" ph="1"/>
      <c r="AD127" s="83" ph="1"/>
      <c r="AE127" s="83" ph="1"/>
      <c r="AF127" s="83" ph="1"/>
      <c r="AG127" s="83" ph="1"/>
    </row>
    <row r="128" spans="27:33" ht="25.5">
      <c r="AA128" s="83" ph="1"/>
      <c r="AB128" s="83" ph="1"/>
      <c r="AC128" s="83" ph="1"/>
      <c r="AD128" s="83" ph="1"/>
      <c r="AE128" s="83" ph="1"/>
      <c r="AF128" s="83" ph="1"/>
      <c r="AG128" s="83" ph="1"/>
    </row>
    <row r="129" spans="27:33" ht="25.5">
      <c r="AA129" s="83" ph="1"/>
      <c r="AB129" s="83" ph="1"/>
      <c r="AC129" s="83" ph="1"/>
      <c r="AD129" s="83" ph="1"/>
      <c r="AE129" s="83" ph="1"/>
      <c r="AF129" s="83" ph="1"/>
      <c r="AG129" s="83" ph="1"/>
    </row>
    <row r="130" spans="27:33" ht="25.5">
      <c r="AA130" s="83" ph="1"/>
      <c r="AB130" s="83" ph="1"/>
      <c r="AC130" s="83" ph="1"/>
      <c r="AD130" s="83" ph="1"/>
      <c r="AE130" s="83" ph="1"/>
      <c r="AF130" s="83" ph="1"/>
      <c r="AG130" s="83" ph="1"/>
    </row>
    <row r="136" spans="27:33" ht="25.5">
      <c r="AA136" s="83" ph="1"/>
      <c r="AB136" s="83" ph="1"/>
      <c r="AC136" s="83" ph="1"/>
      <c r="AD136" s="83" ph="1"/>
      <c r="AE136" s="83" ph="1"/>
      <c r="AF136" s="83" ph="1"/>
      <c r="AG136" s="83" ph="1"/>
    </row>
    <row r="139" spans="27:33" ht="25.5">
      <c r="AA139" s="83" ph="1"/>
      <c r="AB139" s="83" ph="1"/>
      <c r="AC139" s="83" ph="1"/>
      <c r="AD139" s="83" ph="1"/>
      <c r="AE139" s="83" ph="1"/>
      <c r="AF139" s="83" ph="1"/>
      <c r="AG139" s="83" ph="1"/>
    </row>
    <row r="140" spans="27:33" ht="25.5">
      <c r="AA140" s="83" ph="1"/>
      <c r="AB140" s="83" ph="1"/>
      <c r="AC140" s="83" ph="1"/>
      <c r="AD140" s="83" ph="1"/>
      <c r="AE140" s="83" ph="1"/>
      <c r="AF140" s="83" ph="1"/>
      <c r="AG140" s="83" ph="1"/>
    </row>
    <row r="141" spans="27:33" ht="25.5">
      <c r="AA141" s="83" ph="1"/>
      <c r="AB141" s="83" ph="1"/>
      <c r="AC141" s="83" ph="1"/>
      <c r="AD141" s="83" ph="1"/>
      <c r="AE141" s="83" ph="1"/>
      <c r="AF141" s="83" ph="1"/>
      <c r="AG141" s="83" ph="1"/>
    </row>
    <row r="142" spans="27:33" ht="25.5">
      <c r="AA142" s="83" ph="1"/>
      <c r="AB142" s="83" ph="1"/>
      <c r="AC142" s="83" ph="1"/>
      <c r="AD142" s="83" ph="1"/>
      <c r="AE142" s="83" ph="1"/>
      <c r="AF142" s="83" ph="1"/>
      <c r="AG142" s="83" ph="1"/>
    </row>
    <row r="144" spans="27:33" ht="25.5">
      <c r="AA144" s="83" ph="1"/>
      <c r="AB144" s="83" ph="1"/>
      <c r="AC144" s="83" ph="1"/>
      <c r="AD144" s="83" ph="1"/>
      <c r="AE144" s="83" ph="1"/>
      <c r="AF144" s="83" ph="1"/>
      <c r="AG144" s="83" ph="1"/>
    </row>
    <row r="146" spans="27:33" ht="25.5">
      <c r="AA146" s="83" ph="1"/>
      <c r="AB146" s="83" ph="1"/>
      <c r="AC146" s="83" ph="1"/>
      <c r="AD146" s="83" ph="1"/>
      <c r="AE146" s="83" ph="1"/>
      <c r="AF146" s="83" ph="1"/>
      <c r="AG146" s="83" ph="1"/>
    </row>
    <row r="147" spans="27:33" ht="25.5">
      <c r="AA147" s="83" ph="1"/>
      <c r="AB147" s="83" ph="1"/>
      <c r="AC147" s="83" ph="1"/>
      <c r="AD147" s="83" ph="1"/>
      <c r="AE147" s="83" ph="1"/>
      <c r="AF147" s="83" ph="1"/>
      <c r="AG147" s="83" ph="1"/>
    </row>
    <row r="148" spans="27:33" ht="25.5">
      <c r="AA148" s="83" ph="1"/>
      <c r="AB148" s="83" ph="1"/>
      <c r="AC148" s="83" ph="1"/>
      <c r="AD148" s="83" ph="1"/>
      <c r="AE148" s="83" ph="1"/>
      <c r="AF148" s="83" ph="1"/>
      <c r="AG148" s="83" ph="1"/>
    </row>
    <row r="149" spans="27:33" ht="25.5">
      <c r="AA149" s="83" ph="1"/>
      <c r="AB149" s="83" ph="1"/>
      <c r="AC149" s="83" ph="1"/>
      <c r="AD149" s="83" ph="1"/>
      <c r="AE149" s="83" ph="1"/>
      <c r="AF149" s="83" ph="1"/>
      <c r="AG149" s="83" ph="1"/>
    </row>
    <row r="152" spans="27:33" ht="25.5">
      <c r="AA152" s="83" ph="1"/>
      <c r="AB152" s="83" ph="1"/>
      <c r="AC152" s="83" ph="1"/>
      <c r="AD152" s="83" ph="1"/>
      <c r="AE152" s="83" ph="1"/>
      <c r="AF152" s="83" ph="1"/>
      <c r="AG152" s="83" ph="1"/>
    </row>
    <row r="155" spans="27:33" ht="25.5">
      <c r="AA155" s="83" ph="1"/>
      <c r="AB155" s="83" ph="1"/>
      <c r="AC155" s="83" ph="1"/>
      <c r="AD155" s="83" ph="1"/>
      <c r="AE155" s="83" ph="1"/>
      <c r="AF155" s="83" ph="1"/>
      <c r="AG155" s="83" ph="1"/>
    </row>
    <row r="156" spans="27:33" ht="25.5">
      <c r="AA156" s="83" ph="1"/>
      <c r="AB156" s="83" ph="1"/>
      <c r="AC156" s="83" ph="1"/>
      <c r="AD156" s="83" ph="1"/>
      <c r="AE156" s="83" ph="1"/>
      <c r="AF156" s="83" ph="1"/>
      <c r="AG156" s="83" ph="1"/>
    </row>
    <row r="157" spans="27:33" ht="25.5">
      <c r="AA157" s="83" ph="1"/>
      <c r="AB157" s="83" ph="1"/>
      <c r="AC157" s="83" ph="1"/>
      <c r="AD157" s="83" ph="1"/>
      <c r="AE157" s="83" ph="1"/>
      <c r="AF157" s="83" ph="1"/>
      <c r="AG157" s="83" ph="1"/>
    </row>
    <row r="158" spans="27:33" ht="25.5">
      <c r="AA158" s="83" ph="1"/>
      <c r="AB158" s="83" ph="1"/>
      <c r="AC158" s="83" ph="1"/>
      <c r="AD158" s="83" ph="1"/>
      <c r="AE158" s="83" ph="1"/>
      <c r="AF158" s="83" ph="1"/>
      <c r="AG158" s="83" ph="1"/>
    </row>
    <row r="159" spans="27:33" ht="25.5">
      <c r="AA159" s="83" ph="1"/>
      <c r="AB159" s="83" ph="1"/>
      <c r="AC159" s="83" ph="1"/>
      <c r="AD159" s="83" ph="1"/>
      <c r="AE159" s="83" ph="1"/>
      <c r="AF159" s="83" ph="1"/>
      <c r="AG159" s="83" ph="1"/>
    </row>
    <row r="160" spans="27:33" ht="25.5">
      <c r="AA160" s="83" ph="1"/>
      <c r="AB160" s="83" ph="1"/>
      <c r="AC160" s="83" ph="1"/>
      <c r="AD160" s="83" ph="1"/>
      <c r="AE160" s="83" ph="1"/>
      <c r="AF160" s="83" ph="1"/>
      <c r="AG160" s="83" ph="1"/>
    </row>
    <row r="162" spans="27:33" ht="25.5">
      <c r="AA162" s="83" ph="1"/>
      <c r="AB162" s="83" ph="1"/>
      <c r="AC162" s="83" ph="1"/>
      <c r="AD162" s="83" ph="1"/>
      <c r="AE162" s="83" ph="1"/>
      <c r="AF162" s="83" ph="1"/>
      <c r="AG162" s="83" ph="1"/>
    </row>
    <row r="163" spans="27:33" ht="25.5">
      <c r="AA163" s="83" ph="1"/>
      <c r="AB163" s="83" ph="1"/>
      <c r="AC163" s="83" ph="1"/>
      <c r="AD163" s="83" ph="1"/>
      <c r="AE163" s="83" ph="1"/>
      <c r="AF163" s="83" ph="1"/>
      <c r="AG163" s="83" ph="1"/>
    </row>
    <row r="164" spans="27:33" ht="25.5">
      <c r="AA164" s="83" ph="1"/>
      <c r="AB164" s="83" ph="1"/>
      <c r="AC164" s="83" ph="1"/>
      <c r="AD164" s="83" ph="1"/>
      <c r="AE164" s="83" ph="1"/>
      <c r="AF164" s="83" ph="1"/>
      <c r="AG164" s="83" ph="1"/>
    </row>
    <row r="165" spans="27:33" ht="25.5">
      <c r="AA165" s="83" ph="1"/>
      <c r="AB165" s="83" ph="1"/>
      <c r="AC165" s="83" ph="1"/>
      <c r="AD165" s="83" ph="1"/>
      <c r="AE165" s="83" ph="1"/>
      <c r="AF165" s="83" ph="1"/>
      <c r="AG165" s="83" ph="1"/>
    </row>
    <row r="168" spans="27:33" ht="25.5">
      <c r="AA168" s="83" ph="1"/>
      <c r="AB168" s="83" ph="1"/>
      <c r="AC168" s="83" ph="1"/>
      <c r="AD168" s="83" ph="1"/>
      <c r="AE168" s="83" ph="1"/>
      <c r="AF168" s="83" ph="1"/>
      <c r="AG168" s="83" ph="1"/>
    </row>
    <row r="169" spans="27:33" ht="25.5">
      <c r="AA169" s="83" ph="1"/>
      <c r="AB169" s="83" ph="1"/>
      <c r="AC169" s="83" ph="1"/>
      <c r="AD169" s="83" ph="1"/>
      <c r="AE169" s="83" ph="1"/>
      <c r="AF169" s="83" ph="1"/>
      <c r="AG169" s="83" ph="1"/>
    </row>
    <row r="170" spans="27:33" ht="25.5">
      <c r="AA170" s="83" ph="1"/>
      <c r="AB170" s="83" ph="1"/>
      <c r="AC170" s="83" ph="1"/>
      <c r="AD170" s="83" ph="1"/>
      <c r="AE170" s="83" ph="1"/>
      <c r="AF170" s="83" ph="1"/>
      <c r="AG170" s="83" ph="1"/>
    </row>
    <row r="171" spans="27:33" ht="25.5">
      <c r="AA171" s="83" ph="1"/>
      <c r="AB171" s="83" ph="1"/>
      <c r="AC171" s="83" ph="1"/>
      <c r="AD171" s="83" ph="1"/>
      <c r="AE171" s="83" ph="1"/>
      <c r="AF171" s="83" ph="1"/>
      <c r="AG171" s="83" ph="1"/>
    </row>
    <row r="173" spans="27:33" ht="25.5">
      <c r="AA173" s="83" ph="1"/>
      <c r="AB173" s="83" ph="1"/>
      <c r="AC173" s="83" ph="1"/>
      <c r="AD173" s="83" ph="1"/>
      <c r="AE173" s="83" ph="1"/>
      <c r="AF173" s="83" ph="1"/>
      <c r="AG173" s="83" ph="1"/>
    </row>
    <row r="174" spans="27:33" ht="25.5">
      <c r="AA174" s="83" ph="1"/>
      <c r="AB174" s="83" ph="1"/>
      <c r="AC174" s="83" ph="1"/>
      <c r="AD174" s="83" ph="1"/>
      <c r="AE174" s="83" ph="1"/>
      <c r="AF174" s="83" ph="1"/>
      <c r="AG174" s="83" ph="1"/>
    </row>
    <row r="175" spans="27:33" ht="25.5">
      <c r="AA175" s="83" ph="1"/>
      <c r="AB175" s="83" ph="1"/>
      <c r="AC175" s="83" ph="1"/>
      <c r="AD175" s="83" ph="1"/>
      <c r="AE175" s="83" ph="1"/>
      <c r="AF175" s="83" ph="1"/>
      <c r="AG175" s="83" ph="1"/>
    </row>
    <row r="176" spans="27:33" ht="25.5">
      <c r="AA176" s="83" ph="1"/>
      <c r="AB176" s="83" ph="1"/>
      <c r="AC176" s="83" ph="1"/>
      <c r="AD176" s="83" ph="1"/>
      <c r="AE176" s="83" ph="1"/>
      <c r="AF176" s="83" ph="1"/>
      <c r="AG176" s="83" ph="1"/>
    </row>
    <row r="178" spans="27:33" ht="25.5">
      <c r="AA178" s="83" ph="1"/>
      <c r="AB178" s="83" ph="1"/>
      <c r="AC178" s="83" ph="1"/>
      <c r="AD178" s="83" ph="1"/>
      <c r="AE178" s="83" ph="1"/>
      <c r="AF178" s="83" ph="1"/>
      <c r="AG178" s="83" ph="1"/>
    </row>
    <row r="179" spans="27:33" ht="25.5">
      <c r="AA179" s="83" ph="1"/>
      <c r="AB179" s="83" ph="1"/>
      <c r="AC179" s="83" ph="1"/>
      <c r="AD179" s="83" ph="1"/>
      <c r="AE179" s="83" ph="1"/>
      <c r="AF179" s="83" ph="1"/>
      <c r="AG179" s="83" ph="1"/>
    </row>
    <row r="180" spans="27:33" ht="25.5">
      <c r="AA180" s="83" ph="1"/>
      <c r="AB180" s="83" ph="1"/>
      <c r="AC180" s="83" ph="1"/>
      <c r="AD180" s="83" ph="1"/>
      <c r="AE180" s="83" ph="1"/>
      <c r="AF180" s="83" ph="1"/>
      <c r="AG180" s="83" ph="1"/>
    </row>
    <row r="181" spans="27:33" ht="25.5">
      <c r="AA181" s="83" ph="1"/>
      <c r="AB181" s="83" ph="1"/>
      <c r="AC181" s="83" ph="1"/>
      <c r="AD181" s="83" ph="1"/>
      <c r="AE181" s="83" ph="1"/>
      <c r="AF181" s="83" ph="1"/>
      <c r="AG181" s="83" ph="1"/>
    </row>
    <row r="183" spans="27:33" ht="25.5">
      <c r="AA183" s="83" ph="1"/>
      <c r="AB183" s="83" ph="1"/>
      <c r="AC183" s="83" ph="1"/>
      <c r="AD183" s="83" ph="1"/>
      <c r="AE183" s="83" ph="1"/>
      <c r="AF183" s="83" ph="1"/>
      <c r="AG183" s="83" ph="1"/>
    </row>
    <row r="184" spans="27:33" ht="25.5">
      <c r="AA184" s="83" ph="1"/>
      <c r="AB184" s="83" ph="1"/>
      <c r="AC184" s="83" ph="1"/>
      <c r="AD184" s="83" ph="1"/>
      <c r="AE184" s="83" ph="1"/>
      <c r="AF184" s="83" ph="1"/>
      <c r="AG184" s="83" ph="1"/>
    </row>
    <row r="186" spans="27:33" ht="25.5">
      <c r="AA186" s="83" ph="1"/>
      <c r="AB186" s="83" ph="1"/>
      <c r="AC186" s="83" ph="1"/>
      <c r="AD186" s="83" ph="1"/>
      <c r="AE186" s="83" ph="1"/>
      <c r="AF186" s="83" ph="1"/>
      <c r="AG186" s="83" ph="1"/>
    </row>
    <row r="187" spans="27:33" ht="25.5">
      <c r="AA187" s="83" ph="1"/>
      <c r="AB187" s="83" ph="1"/>
      <c r="AC187" s="83" ph="1"/>
      <c r="AD187" s="83" ph="1"/>
      <c r="AE187" s="83" ph="1"/>
      <c r="AF187" s="83" ph="1"/>
      <c r="AG187" s="83" ph="1"/>
    </row>
    <row r="188" spans="27:33" ht="25.5">
      <c r="AA188" s="83" ph="1"/>
      <c r="AB188" s="83" ph="1"/>
      <c r="AC188" s="83" ph="1"/>
      <c r="AD188" s="83" ph="1"/>
      <c r="AE188" s="83" ph="1"/>
      <c r="AF188" s="83" ph="1"/>
      <c r="AG188" s="83" ph="1"/>
    </row>
    <row r="189" spans="27:33" ht="25.5">
      <c r="AA189" s="83" ph="1"/>
      <c r="AB189" s="83" ph="1"/>
      <c r="AC189" s="83" ph="1"/>
      <c r="AD189" s="83" ph="1"/>
      <c r="AE189" s="83" ph="1"/>
      <c r="AF189" s="83" ph="1"/>
      <c r="AG189" s="83" ph="1"/>
    </row>
    <row r="190" spans="27:33" ht="25.5">
      <c r="AA190" s="83" ph="1"/>
      <c r="AB190" s="83" ph="1"/>
      <c r="AC190" s="83" ph="1"/>
      <c r="AD190" s="83" ph="1"/>
      <c r="AE190" s="83" ph="1"/>
      <c r="AF190" s="83" ph="1"/>
      <c r="AG190" s="83" ph="1"/>
    </row>
    <row r="191" spans="27:33" ht="25.5">
      <c r="AA191" s="83" ph="1"/>
      <c r="AB191" s="83" ph="1"/>
      <c r="AC191" s="83" ph="1"/>
      <c r="AD191" s="83" ph="1"/>
      <c r="AE191" s="83" ph="1"/>
      <c r="AF191" s="83" ph="1"/>
      <c r="AG191" s="83" ph="1"/>
    </row>
    <row r="193" spans="27:33" ht="25.5">
      <c r="AA193" s="83" ph="1"/>
      <c r="AB193" s="83" ph="1"/>
      <c r="AC193" s="83" ph="1"/>
      <c r="AD193" s="83" ph="1"/>
      <c r="AE193" s="83" ph="1"/>
      <c r="AF193" s="83" ph="1"/>
      <c r="AG193" s="83" ph="1"/>
    </row>
    <row r="194" spans="27:33" ht="25.5">
      <c r="AA194" s="83" ph="1"/>
      <c r="AB194" s="83" ph="1"/>
      <c r="AC194" s="83" ph="1"/>
      <c r="AD194" s="83" ph="1"/>
      <c r="AE194" s="83" ph="1"/>
      <c r="AF194" s="83" ph="1"/>
      <c r="AG194" s="83" ph="1"/>
    </row>
    <row r="195" spans="27:33" ht="25.5">
      <c r="AA195" s="83" ph="1"/>
      <c r="AB195" s="83" ph="1"/>
      <c r="AC195" s="83" ph="1"/>
      <c r="AD195" s="83" ph="1"/>
      <c r="AE195" s="83" ph="1"/>
      <c r="AF195" s="83" ph="1"/>
      <c r="AG195" s="83" ph="1"/>
    </row>
    <row r="196" spans="27:33" ht="25.5">
      <c r="AA196" s="83" ph="1"/>
      <c r="AB196" s="83" ph="1"/>
      <c r="AC196" s="83" ph="1"/>
      <c r="AD196" s="83" ph="1"/>
      <c r="AE196" s="83" ph="1"/>
      <c r="AF196" s="83" ph="1"/>
      <c r="AG196" s="83" ph="1"/>
    </row>
    <row r="199" spans="27:33" ht="25.5">
      <c r="AA199" s="83" ph="1"/>
      <c r="AB199" s="83" ph="1"/>
      <c r="AC199" s="83" ph="1"/>
      <c r="AD199" s="83" ph="1"/>
      <c r="AE199" s="83" ph="1"/>
      <c r="AF199" s="83" ph="1"/>
      <c r="AG199" s="83" ph="1"/>
    </row>
    <row r="200" spans="27:33" ht="25.5">
      <c r="AA200" s="83" ph="1"/>
      <c r="AB200" s="83" ph="1"/>
      <c r="AC200" s="83" ph="1"/>
      <c r="AD200" s="83" ph="1"/>
      <c r="AE200" s="83" ph="1"/>
      <c r="AF200" s="83" ph="1"/>
      <c r="AG200" s="83" ph="1"/>
    </row>
    <row r="201" spans="27:33" ht="25.5">
      <c r="AA201" s="83" ph="1"/>
      <c r="AB201" s="83" ph="1"/>
      <c r="AC201" s="83" ph="1"/>
      <c r="AD201" s="83" ph="1"/>
      <c r="AE201" s="83" ph="1"/>
      <c r="AF201" s="83" ph="1"/>
      <c r="AG201" s="83" ph="1"/>
    </row>
    <row r="202" spans="27:33" ht="25.5">
      <c r="AA202" s="83" ph="1"/>
      <c r="AB202" s="83" ph="1"/>
      <c r="AC202" s="83" ph="1"/>
      <c r="AD202" s="83" ph="1"/>
      <c r="AE202" s="83" ph="1"/>
      <c r="AF202" s="83" ph="1"/>
      <c r="AG202" s="83" ph="1"/>
    </row>
    <row r="204" spans="27:33" ht="25.5">
      <c r="AA204" s="83" ph="1"/>
      <c r="AB204" s="83" ph="1"/>
      <c r="AC204" s="83" ph="1"/>
      <c r="AD204" s="83" ph="1"/>
      <c r="AE204" s="83" ph="1"/>
      <c r="AF204" s="83" ph="1"/>
      <c r="AG204" s="83" ph="1"/>
    </row>
    <row r="205" spans="27:33" ht="25.5">
      <c r="AA205" s="83" ph="1"/>
      <c r="AB205" s="83" ph="1"/>
      <c r="AC205" s="83" ph="1"/>
      <c r="AD205" s="83" ph="1"/>
      <c r="AE205" s="83" ph="1"/>
      <c r="AF205" s="83" ph="1"/>
      <c r="AG205" s="83" ph="1"/>
    </row>
    <row r="206" spans="27:33" ht="25.5">
      <c r="AA206" s="83" ph="1"/>
      <c r="AB206" s="83" ph="1"/>
      <c r="AC206" s="83" ph="1"/>
      <c r="AD206" s="83" ph="1"/>
      <c r="AE206" s="83" ph="1"/>
      <c r="AF206" s="83" ph="1"/>
      <c r="AG206" s="83" ph="1"/>
    </row>
    <row r="207" spans="27:33" ht="25.5">
      <c r="AA207" s="83" ph="1"/>
      <c r="AB207" s="83" ph="1"/>
      <c r="AC207" s="83" ph="1"/>
      <c r="AD207" s="83" ph="1"/>
      <c r="AE207" s="83" ph="1"/>
      <c r="AF207" s="83" ph="1"/>
      <c r="AG207" s="83" ph="1"/>
    </row>
    <row r="209" spans="27:33" ht="25.5">
      <c r="AA209" s="83" ph="1"/>
      <c r="AB209" s="83" ph="1"/>
      <c r="AC209" s="83" ph="1"/>
      <c r="AD209" s="83" ph="1"/>
      <c r="AE209" s="83" ph="1"/>
      <c r="AF209" s="83" ph="1"/>
      <c r="AG209" s="83" ph="1"/>
    </row>
    <row r="211" spans="27:33" ht="25.5">
      <c r="AA211" s="83" ph="1"/>
      <c r="AB211" s="83" ph="1"/>
      <c r="AC211" s="83" ph="1"/>
      <c r="AD211" s="83" ph="1"/>
      <c r="AE211" s="83" ph="1"/>
      <c r="AF211" s="83" ph="1"/>
      <c r="AG211" s="83" ph="1"/>
    </row>
    <row r="212" spans="27:33" ht="25.5">
      <c r="AA212" s="83" ph="1"/>
      <c r="AB212" s="83" ph="1"/>
      <c r="AC212" s="83" ph="1"/>
      <c r="AD212" s="83" ph="1"/>
      <c r="AE212" s="83" ph="1"/>
      <c r="AF212" s="83" ph="1"/>
      <c r="AG212" s="83" ph="1"/>
    </row>
    <row r="213" spans="27:33" ht="25.5">
      <c r="AA213" s="83" ph="1"/>
      <c r="AB213" s="83" ph="1"/>
      <c r="AC213" s="83" ph="1"/>
      <c r="AD213" s="83" ph="1"/>
      <c r="AE213" s="83" ph="1"/>
      <c r="AF213" s="83" ph="1"/>
      <c r="AG213" s="83" ph="1"/>
    </row>
    <row r="215" spans="27:33" ht="25.5">
      <c r="AA215" s="83" ph="1"/>
      <c r="AB215" s="83" ph="1"/>
      <c r="AC215" s="83" ph="1"/>
      <c r="AD215" s="83" ph="1"/>
      <c r="AE215" s="83" ph="1"/>
      <c r="AF215" s="83" ph="1"/>
      <c r="AG215" s="83" ph="1"/>
    </row>
    <row r="216" spans="27:33" ht="25.5">
      <c r="AA216" s="83" ph="1"/>
      <c r="AB216" s="83" ph="1"/>
      <c r="AC216" s="83" ph="1"/>
      <c r="AD216" s="83" ph="1"/>
      <c r="AE216" s="83" ph="1"/>
      <c r="AF216" s="83" ph="1"/>
      <c r="AG216" s="83" ph="1"/>
    </row>
    <row r="217" spans="27:33" ht="25.5">
      <c r="AA217" s="83" ph="1"/>
      <c r="AB217" s="83" ph="1"/>
      <c r="AC217" s="83" ph="1"/>
      <c r="AD217" s="83" ph="1"/>
      <c r="AE217" s="83" ph="1"/>
      <c r="AF217" s="83" ph="1"/>
      <c r="AG217" s="83" ph="1"/>
    </row>
    <row r="218" spans="27:33" ht="25.5">
      <c r="AA218" s="83" ph="1"/>
      <c r="AB218" s="83" ph="1"/>
      <c r="AC218" s="83" ph="1"/>
      <c r="AD218" s="83" ph="1"/>
      <c r="AE218" s="83" ph="1"/>
      <c r="AF218" s="83" ph="1"/>
      <c r="AG218" s="83" ph="1"/>
    </row>
    <row r="220" spans="27:33" ht="25.5">
      <c r="AA220" s="83" ph="1"/>
      <c r="AB220" s="83" ph="1"/>
      <c r="AC220" s="83" ph="1"/>
      <c r="AD220" s="83" ph="1"/>
      <c r="AE220" s="83" ph="1"/>
      <c r="AF220" s="83" ph="1"/>
      <c r="AG220" s="83" ph="1"/>
    </row>
    <row r="222" spans="27:33" ht="25.5">
      <c r="AA222" s="83" ph="1"/>
      <c r="AB222" s="83" ph="1"/>
      <c r="AC222" s="83" ph="1"/>
      <c r="AD222" s="83" ph="1"/>
      <c r="AE222" s="83" ph="1"/>
      <c r="AF222" s="83" ph="1"/>
      <c r="AG222" s="83" ph="1"/>
    </row>
    <row r="223" spans="27:33" ht="25.5">
      <c r="AA223" s="83" ph="1"/>
      <c r="AB223" s="83" ph="1"/>
      <c r="AC223" s="83" ph="1"/>
      <c r="AD223" s="83" ph="1"/>
      <c r="AE223" s="83" ph="1"/>
      <c r="AF223" s="83" ph="1"/>
      <c r="AG223" s="83" ph="1"/>
    </row>
    <row r="224" spans="27:33" ht="25.5">
      <c r="AA224" s="83" ph="1"/>
      <c r="AB224" s="83" ph="1"/>
      <c r="AC224" s="83" ph="1"/>
      <c r="AD224" s="83" ph="1"/>
      <c r="AE224" s="83" ph="1"/>
      <c r="AF224" s="83" ph="1"/>
      <c r="AG224" s="83" ph="1"/>
    </row>
    <row r="225" spans="27:33" ht="25.5">
      <c r="AA225" s="83" ph="1"/>
      <c r="AB225" s="83" ph="1"/>
      <c r="AC225" s="83" ph="1"/>
      <c r="AD225" s="83" ph="1"/>
      <c r="AE225" s="83" ph="1"/>
      <c r="AF225" s="83" ph="1"/>
      <c r="AG225" s="83" ph="1"/>
    </row>
    <row r="226" spans="27:33" ht="25.5">
      <c r="AA226" s="83" ph="1"/>
      <c r="AB226" s="83" ph="1"/>
      <c r="AC226" s="83" ph="1"/>
      <c r="AD226" s="83" ph="1"/>
      <c r="AE226" s="83" ph="1"/>
      <c r="AF226" s="83" ph="1"/>
      <c r="AG226" s="83" ph="1"/>
    </row>
    <row r="227" spans="27:33" ht="25.5">
      <c r="AA227" s="83" ph="1"/>
      <c r="AB227" s="83" ph="1"/>
      <c r="AC227" s="83" ph="1"/>
      <c r="AD227" s="83" ph="1"/>
      <c r="AE227" s="83" ph="1"/>
      <c r="AF227" s="83" ph="1"/>
      <c r="AG227" s="83" ph="1"/>
    </row>
    <row r="229" spans="27:33" ht="25.5">
      <c r="AA229" s="83" ph="1"/>
      <c r="AB229" s="83" ph="1"/>
      <c r="AC229" s="83" ph="1"/>
      <c r="AD229" s="83" ph="1"/>
      <c r="AE229" s="83" ph="1"/>
      <c r="AF229" s="83" ph="1"/>
      <c r="AG229" s="83" ph="1"/>
    </row>
    <row r="231" spans="27:33" ht="25.5">
      <c r="AA231" s="83" ph="1"/>
      <c r="AB231" s="83" ph="1"/>
      <c r="AC231" s="83" ph="1"/>
      <c r="AD231" s="83" ph="1"/>
      <c r="AE231" s="83" ph="1"/>
      <c r="AF231" s="83" ph="1"/>
      <c r="AG231" s="83" ph="1"/>
    </row>
    <row r="232" spans="27:33" ht="25.5">
      <c r="AA232" s="83" ph="1"/>
      <c r="AB232" s="83" ph="1"/>
      <c r="AC232" s="83" ph="1"/>
      <c r="AD232" s="83" ph="1"/>
      <c r="AE232" s="83" ph="1"/>
      <c r="AF232" s="83" ph="1"/>
      <c r="AG232" s="83" ph="1"/>
    </row>
    <row r="233" spans="27:33" ht="25.5">
      <c r="AA233" s="83" ph="1"/>
      <c r="AB233" s="83" ph="1"/>
      <c r="AC233" s="83" ph="1"/>
      <c r="AD233" s="83" ph="1"/>
      <c r="AE233" s="83" ph="1"/>
      <c r="AF233" s="83" ph="1"/>
      <c r="AG233" s="83" ph="1"/>
    </row>
    <row r="235" spans="27:33" ht="25.5">
      <c r="AA235" s="83" ph="1"/>
      <c r="AB235" s="83" ph="1"/>
      <c r="AC235" s="83" ph="1"/>
      <c r="AD235" s="83" ph="1"/>
      <c r="AE235" s="83" ph="1"/>
      <c r="AF235" s="83" ph="1"/>
      <c r="AG235" s="83" ph="1"/>
    </row>
    <row r="236" spans="27:33" ht="25.5">
      <c r="AA236" s="83" ph="1"/>
      <c r="AB236" s="83" ph="1"/>
      <c r="AC236" s="83" ph="1"/>
      <c r="AD236" s="83" ph="1"/>
      <c r="AE236" s="83" ph="1"/>
      <c r="AF236" s="83" ph="1"/>
      <c r="AG236" s="83" ph="1"/>
    </row>
    <row r="237" spans="27:33" ht="25.5">
      <c r="AA237" s="83" ph="1"/>
      <c r="AB237" s="83" ph="1"/>
      <c r="AC237" s="83" ph="1"/>
      <c r="AD237" s="83" ph="1"/>
      <c r="AE237" s="83" ph="1"/>
      <c r="AF237" s="83" ph="1"/>
      <c r="AG237" s="83" ph="1"/>
    </row>
    <row r="238" spans="27:33" ht="25.5">
      <c r="AA238" s="83" ph="1"/>
      <c r="AB238" s="83" ph="1"/>
      <c r="AC238" s="83" ph="1"/>
      <c r="AD238" s="83" ph="1"/>
      <c r="AE238" s="83" ph="1"/>
      <c r="AF238" s="83" ph="1"/>
      <c r="AG238" s="83" ph="1"/>
    </row>
    <row r="240" spans="27:33" ht="25.5">
      <c r="AA240" s="83" ph="1"/>
      <c r="AB240" s="83" ph="1"/>
      <c r="AC240" s="83" ph="1"/>
      <c r="AD240" s="83" ph="1"/>
      <c r="AE240" s="83" ph="1"/>
      <c r="AF240" s="83" ph="1"/>
      <c r="AG240" s="83" ph="1"/>
    </row>
    <row r="242" spans="27:33" ht="25.5">
      <c r="AA242" s="83" ph="1"/>
      <c r="AB242" s="83" ph="1"/>
      <c r="AC242" s="83" ph="1"/>
      <c r="AD242" s="83" ph="1"/>
      <c r="AE242" s="83" ph="1"/>
      <c r="AF242" s="83" ph="1"/>
      <c r="AG242" s="83" ph="1"/>
    </row>
    <row r="243" spans="27:33" ht="25.5">
      <c r="AA243" s="83" ph="1"/>
      <c r="AB243" s="83" ph="1"/>
      <c r="AC243" s="83" ph="1"/>
      <c r="AD243" s="83" ph="1"/>
      <c r="AE243" s="83" ph="1"/>
      <c r="AF243" s="83" ph="1"/>
      <c r="AG243" s="83" ph="1"/>
    </row>
    <row r="244" spans="27:33" ht="25.5">
      <c r="AA244" s="83" ph="1"/>
      <c r="AB244" s="83" ph="1"/>
      <c r="AC244" s="83" ph="1"/>
      <c r="AD244" s="83" ph="1"/>
      <c r="AE244" s="83" ph="1"/>
      <c r="AF244" s="83" ph="1"/>
      <c r="AG244" s="83" ph="1"/>
    </row>
    <row r="245" spans="27:33" ht="25.5">
      <c r="AA245" s="83" ph="1"/>
      <c r="AB245" s="83" ph="1"/>
      <c r="AC245" s="83" ph="1"/>
      <c r="AD245" s="83" ph="1"/>
      <c r="AE245" s="83" ph="1"/>
      <c r="AF245" s="83" ph="1"/>
      <c r="AG245" s="83" ph="1"/>
    </row>
    <row r="247" spans="27:33" ht="25.5">
      <c r="AA247" s="83" ph="1"/>
      <c r="AB247" s="83" ph="1"/>
      <c r="AC247" s="83" ph="1"/>
      <c r="AD247" s="83" ph="1"/>
      <c r="AE247" s="83" ph="1"/>
      <c r="AF247" s="83" ph="1"/>
      <c r="AG247" s="83" ph="1"/>
    </row>
    <row r="248" spans="27:33" ht="25.5">
      <c r="AA248" s="83" ph="1"/>
      <c r="AB248" s="83" ph="1"/>
      <c r="AC248" s="83" ph="1"/>
      <c r="AD248" s="83" ph="1"/>
      <c r="AE248" s="83" ph="1"/>
      <c r="AF248" s="83" ph="1"/>
      <c r="AG248" s="83" ph="1"/>
    </row>
    <row r="249" spans="27:33" ht="25.5">
      <c r="AA249" s="83" ph="1"/>
      <c r="AB249" s="83" ph="1"/>
      <c r="AC249" s="83" ph="1"/>
      <c r="AD249" s="83" ph="1"/>
      <c r="AE249" s="83" ph="1"/>
      <c r="AF249" s="83" ph="1"/>
      <c r="AG249" s="83" ph="1"/>
    </row>
    <row r="250" spans="27:33" ht="25.5">
      <c r="AA250" s="83" ph="1"/>
      <c r="AB250" s="83" ph="1"/>
      <c r="AC250" s="83" ph="1"/>
      <c r="AD250" s="83" ph="1"/>
      <c r="AE250" s="83" ph="1"/>
      <c r="AF250" s="83" ph="1"/>
      <c r="AG250" s="83" ph="1"/>
    </row>
    <row r="252" spans="27:33" ht="25.5">
      <c r="AA252" s="83" ph="1"/>
      <c r="AB252" s="83" ph="1"/>
      <c r="AC252" s="83" ph="1"/>
      <c r="AD252" s="83" ph="1"/>
      <c r="AE252" s="83" ph="1"/>
      <c r="AF252" s="83" ph="1"/>
      <c r="AG252" s="83" ph="1"/>
    </row>
    <row r="253" spans="27:33" ht="25.5">
      <c r="AA253" s="83" ph="1"/>
      <c r="AB253" s="83" ph="1"/>
      <c r="AC253" s="83" ph="1"/>
      <c r="AD253" s="83" ph="1"/>
      <c r="AE253" s="83" ph="1"/>
      <c r="AF253" s="83" ph="1"/>
      <c r="AG253" s="83" ph="1"/>
    </row>
    <row r="254" spans="27:33" ht="25.5">
      <c r="AA254" s="83" ph="1"/>
      <c r="AB254" s="83" ph="1"/>
      <c r="AC254" s="83" ph="1"/>
      <c r="AD254" s="83" ph="1"/>
      <c r="AE254" s="83" ph="1"/>
      <c r="AF254" s="83" ph="1"/>
      <c r="AG254" s="83" ph="1"/>
    </row>
    <row r="255" spans="27:33" ht="25.5">
      <c r="AA255" s="83" ph="1"/>
      <c r="AB255" s="83" ph="1"/>
      <c r="AC255" s="83" ph="1"/>
      <c r="AD255" s="83" ph="1"/>
      <c r="AE255" s="83" ph="1"/>
      <c r="AF255" s="83" ph="1"/>
      <c r="AG255" s="83" ph="1"/>
    </row>
    <row r="256" spans="27:33" ht="25.5">
      <c r="AA256" s="83" ph="1"/>
      <c r="AB256" s="83" ph="1"/>
      <c r="AC256" s="83" ph="1"/>
      <c r="AD256" s="83" ph="1"/>
      <c r="AE256" s="83" ph="1"/>
      <c r="AF256" s="83" ph="1"/>
      <c r="AG256" s="83" ph="1"/>
    </row>
    <row r="257" spans="27:33" ht="25.5">
      <c r="AA257" s="83" ph="1"/>
      <c r="AB257" s="83" ph="1"/>
      <c r="AC257" s="83" ph="1"/>
      <c r="AD257" s="83" ph="1"/>
      <c r="AE257" s="83" ph="1"/>
      <c r="AF257" s="83" ph="1"/>
      <c r="AG257" s="83" ph="1"/>
    </row>
    <row r="258" spans="27:33" ht="25.5">
      <c r="AA258" s="83" ph="1"/>
      <c r="AB258" s="83" ph="1"/>
      <c r="AC258" s="83" ph="1"/>
      <c r="AD258" s="83" ph="1"/>
      <c r="AE258" s="83" ph="1"/>
      <c r="AF258" s="83" ph="1"/>
      <c r="AG258" s="83" ph="1"/>
    </row>
    <row r="260" spans="27:33" ht="25.5">
      <c r="AA260" s="83" ph="1"/>
      <c r="AB260" s="83" ph="1"/>
      <c r="AC260" s="83" ph="1"/>
      <c r="AD260" s="83" ph="1"/>
      <c r="AE260" s="83" ph="1"/>
      <c r="AF260" s="83" ph="1"/>
      <c r="AG260" s="83" ph="1"/>
    </row>
    <row r="261" spans="27:33" ht="25.5">
      <c r="AA261" s="83" ph="1"/>
      <c r="AB261" s="83" ph="1"/>
      <c r="AC261" s="83" ph="1"/>
      <c r="AD261" s="83" ph="1"/>
      <c r="AE261" s="83" ph="1"/>
      <c r="AF261" s="83" ph="1"/>
      <c r="AG261" s="83" ph="1"/>
    </row>
    <row r="262" spans="27:33" ht="25.5">
      <c r="AA262" s="83" ph="1"/>
      <c r="AB262" s="83" ph="1"/>
      <c r="AC262" s="83" ph="1"/>
      <c r="AD262" s="83" ph="1"/>
      <c r="AE262" s="83" ph="1"/>
      <c r="AF262" s="83" ph="1"/>
      <c r="AG262" s="83" ph="1"/>
    </row>
    <row r="263" spans="27:33" ht="25.5">
      <c r="AA263" s="83" ph="1"/>
      <c r="AB263" s="83" ph="1"/>
      <c r="AC263" s="83" ph="1"/>
      <c r="AD263" s="83" ph="1"/>
      <c r="AE263" s="83" ph="1"/>
      <c r="AF263" s="83" ph="1"/>
      <c r="AG263" s="83" ph="1"/>
    </row>
    <row r="265" spans="27:33" ht="25.5">
      <c r="AA265" s="83" ph="1"/>
      <c r="AB265" s="83" ph="1"/>
      <c r="AC265" s="83" ph="1"/>
      <c r="AD265" s="83" ph="1"/>
      <c r="AE265" s="83" ph="1"/>
      <c r="AF265" s="83" ph="1"/>
      <c r="AG265" s="83" ph="1"/>
    </row>
    <row r="267" spans="27:33" ht="25.5">
      <c r="AA267" s="83" ph="1"/>
      <c r="AB267" s="83" ph="1"/>
      <c r="AC267" s="83" ph="1"/>
      <c r="AD267" s="83" ph="1"/>
      <c r="AE267" s="83" ph="1"/>
      <c r="AF267" s="83" ph="1"/>
      <c r="AG267" s="83" ph="1"/>
    </row>
    <row r="268" spans="27:33" ht="25.5">
      <c r="AA268" s="83" ph="1"/>
      <c r="AB268" s="83" ph="1"/>
      <c r="AC268" s="83" ph="1"/>
      <c r="AD268" s="83" ph="1"/>
      <c r="AE268" s="83" ph="1"/>
      <c r="AF268" s="83" ph="1"/>
      <c r="AG268" s="83" ph="1"/>
    </row>
    <row r="269" spans="27:33" ht="25.5">
      <c r="AA269" s="83" ph="1"/>
      <c r="AB269" s="83" ph="1"/>
      <c r="AC269" s="83" ph="1"/>
      <c r="AD269" s="83" ph="1"/>
      <c r="AE269" s="83" ph="1"/>
      <c r="AF269" s="83" ph="1"/>
      <c r="AG269" s="83" ph="1"/>
    </row>
    <row r="270" spans="27:33" ht="25.5">
      <c r="AA270" s="83" ph="1"/>
      <c r="AB270" s="83" ph="1"/>
      <c r="AC270" s="83" ph="1"/>
      <c r="AD270" s="83" ph="1"/>
      <c r="AE270" s="83" ph="1"/>
      <c r="AF270" s="83" ph="1"/>
      <c r="AG270" s="83" ph="1"/>
    </row>
    <row r="272" spans="27:33" ht="25.5">
      <c r="AA272" s="83" ph="1"/>
      <c r="AB272" s="83" ph="1"/>
      <c r="AC272" s="83" ph="1"/>
      <c r="AD272" s="83" ph="1"/>
      <c r="AE272" s="83" ph="1"/>
      <c r="AF272" s="83" ph="1"/>
      <c r="AG272" s="83" ph="1"/>
    </row>
    <row r="273" spans="27:33" ht="25.5">
      <c r="AA273" s="83" ph="1"/>
      <c r="AB273" s="83" ph="1"/>
      <c r="AC273" s="83" ph="1"/>
      <c r="AD273" s="83" ph="1"/>
      <c r="AE273" s="83" ph="1"/>
      <c r="AF273" s="83" ph="1"/>
      <c r="AG273" s="83" ph="1"/>
    </row>
    <row r="274" spans="27:33" ht="25.5">
      <c r="AA274" s="83" ph="1"/>
      <c r="AB274" s="83" ph="1"/>
      <c r="AC274" s="83" ph="1"/>
      <c r="AD274" s="83" ph="1"/>
      <c r="AE274" s="83" ph="1"/>
      <c r="AF274" s="83" ph="1"/>
      <c r="AG274" s="83" ph="1"/>
    </row>
    <row r="275" spans="27:33" ht="25.5">
      <c r="AA275" s="83" ph="1"/>
      <c r="AB275" s="83" ph="1"/>
      <c r="AC275" s="83" ph="1"/>
      <c r="AD275" s="83" ph="1"/>
      <c r="AE275" s="83" ph="1"/>
      <c r="AF275" s="83" ph="1"/>
      <c r="AG275" s="83" ph="1"/>
    </row>
    <row r="277" spans="27:33" ht="25.5">
      <c r="AA277" s="83" ph="1"/>
      <c r="AB277" s="83" ph="1"/>
      <c r="AC277" s="83" ph="1"/>
      <c r="AD277" s="83" ph="1"/>
      <c r="AE277" s="83" ph="1"/>
      <c r="AF277" s="83" ph="1"/>
      <c r="AG277" s="83" ph="1"/>
    </row>
    <row r="278" spans="27:33" ht="25.5">
      <c r="AA278" s="83" ph="1"/>
      <c r="AB278" s="83" ph="1"/>
      <c r="AC278" s="83" ph="1"/>
      <c r="AD278" s="83" ph="1"/>
      <c r="AE278" s="83" ph="1"/>
      <c r="AF278" s="83" ph="1"/>
      <c r="AG278" s="83" ph="1"/>
    </row>
    <row r="279" spans="27:33" ht="25.5">
      <c r="AA279" s="83" ph="1"/>
      <c r="AB279" s="83" ph="1"/>
      <c r="AC279" s="83" ph="1"/>
      <c r="AD279" s="83" ph="1"/>
      <c r="AE279" s="83" ph="1"/>
      <c r="AF279" s="83" ph="1"/>
      <c r="AG279" s="83" ph="1"/>
    </row>
    <row r="280" spans="27:33" ht="25.5">
      <c r="AA280" s="83" ph="1"/>
      <c r="AB280" s="83" ph="1"/>
      <c r="AC280" s="83" ph="1"/>
      <c r="AD280" s="83" ph="1"/>
      <c r="AE280" s="83" ph="1"/>
      <c r="AF280" s="83" ph="1"/>
      <c r="AG280" s="83" ph="1"/>
    </row>
    <row r="281" spans="27:33" ht="25.5">
      <c r="AA281" s="83" ph="1"/>
      <c r="AB281" s="83" ph="1"/>
      <c r="AC281" s="83" ph="1"/>
      <c r="AD281" s="83" ph="1"/>
      <c r="AE281" s="83" ph="1"/>
      <c r="AF281" s="83" ph="1"/>
      <c r="AG281" s="83" ph="1"/>
    </row>
    <row r="282" spans="27:33" ht="25.5">
      <c r="AA282" s="83" ph="1"/>
      <c r="AB282" s="83" ph="1"/>
      <c r="AC282" s="83" ph="1"/>
      <c r="AD282" s="83" ph="1"/>
      <c r="AE282" s="83" ph="1"/>
      <c r="AF282" s="83" ph="1"/>
      <c r="AG282" s="83" ph="1"/>
    </row>
    <row r="283" spans="27:33" ht="25.5">
      <c r="AA283" s="83" ph="1"/>
      <c r="AB283" s="83" ph="1"/>
      <c r="AC283" s="83" ph="1"/>
      <c r="AD283" s="83" ph="1"/>
      <c r="AE283" s="83" ph="1"/>
      <c r="AF283" s="83" ph="1"/>
      <c r="AG283" s="83" ph="1"/>
    </row>
    <row r="285" spans="27:33" ht="25.5">
      <c r="AA285" s="83" ph="1"/>
      <c r="AB285" s="83" ph="1"/>
      <c r="AC285" s="83" ph="1"/>
      <c r="AD285" s="83" ph="1"/>
      <c r="AE285" s="83" ph="1"/>
      <c r="AF285" s="83" ph="1"/>
      <c r="AG285" s="83" ph="1"/>
    </row>
    <row r="286" spans="27:33" ht="25.5">
      <c r="AA286" s="83" ph="1"/>
      <c r="AB286" s="83" ph="1"/>
      <c r="AC286" s="83" ph="1"/>
      <c r="AD286" s="83" ph="1"/>
      <c r="AE286" s="83" ph="1"/>
      <c r="AF286" s="83" ph="1"/>
      <c r="AG286" s="83" ph="1"/>
    </row>
    <row r="287" spans="27:33" ht="25.5">
      <c r="AA287" s="83" ph="1"/>
      <c r="AB287" s="83" ph="1"/>
      <c r="AC287" s="83" ph="1"/>
      <c r="AD287" s="83" ph="1"/>
      <c r="AE287" s="83" ph="1"/>
      <c r="AF287" s="83" ph="1"/>
      <c r="AG287" s="83" ph="1"/>
    </row>
    <row r="288" spans="27:33" ht="25.5">
      <c r="AA288" s="83" ph="1"/>
      <c r="AB288" s="83" ph="1"/>
      <c r="AC288" s="83" ph="1"/>
      <c r="AD288" s="83" ph="1"/>
      <c r="AE288" s="83" ph="1"/>
      <c r="AF288" s="83" ph="1"/>
      <c r="AG288" s="83" ph="1"/>
    </row>
    <row r="289" spans="27:33" ht="25.5">
      <c r="AA289" s="83" ph="1"/>
      <c r="AB289" s="83" ph="1"/>
      <c r="AC289" s="83" ph="1"/>
      <c r="AD289" s="83" ph="1"/>
      <c r="AE289" s="83" ph="1"/>
      <c r="AF289" s="83" ph="1"/>
      <c r="AG289" s="83" ph="1"/>
    </row>
    <row r="290" spans="27:33" ht="25.5">
      <c r="AA290" s="83" ph="1"/>
      <c r="AB290" s="83" ph="1"/>
      <c r="AC290" s="83" ph="1"/>
      <c r="AD290" s="83" ph="1"/>
      <c r="AE290" s="83" ph="1"/>
      <c r="AF290" s="83" ph="1"/>
      <c r="AG290" s="83" ph="1"/>
    </row>
    <row r="291" spans="27:33" ht="25.5">
      <c r="AA291" s="83" ph="1"/>
      <c r="AB291" s="83" ph="1"/>
      <c r="AC291" s="83" ph="1"/>
      <c r="AD291" s="83" ph="1"/>
      <c r="AE291" s="83" ph="1"/>
      <c r="AF291" s="83" ph="1"/>
      <c r="AG291" s="83" ph="1"/>
    </row>
    <row r="293" spans="27:33" ht="25.5">
      <c r="AA293" s="83" ph="1"/>
      <c r="AB293" s="83" ph="1"/>
      <c r="AC293" s="83" ph="1"/>
      <c r="AD293" s="83" ph="1"/>
      <c r="AE293" s="83" ph="1"/>
      <c r="AF293" s="83" ph="1"/>
      <c r="AG293" s="83" ph="1"/>
    </row>
    <row r="294" spans="27:33" ht="25.5">
      <c r="AA294" s="83" ph="1"/>
      <c r="AB294" s="83" ph="1"/>
      <c r="AC294" s="83" ph="1"/>
      <c r="AD294" s="83" ph="1"/>
      <c r="AE294" s="83" ph="1"/>
      <c r="AF294" s="83" ph="1"/>
      <c r="AG294" s="83" ph="1"/>
    </row>
    <row r="295" spans="27:33" ht="25.5">
      <c r="AA295" s="83" ph="1"/>
      <c r="AB295" s="83" ph="1"/>
      <c r="AC295" s="83" ph="1"/>
      <c r="AD295" s="83" ph="1"/>
      <c r="AE295" s="83" ph="1"/>
      <c r="AF295" s="83" ph="1"/>
      <c r="AG295" s="83" ph="1"/>
    </row>
    <row r="296" spans="27:33" ht="25.5">
      <c r="AA296" s="83" ph="1"/>
      <c r="AB296" s="83" ph="1"/>
      <c r="AC296" s="83" ph="1"/>
      <c r="AD296" s="83" ph="1"/>
      <c r="AE296" s="83" ph="1"/>
      <c r="AF296" s="83" ph="1"/>
      <c r="AG296" s="83" ph="1"/>
    </row>
    <row r="298" spans="27:33" ht="25.5">
      <c r="AA298" s="83" ph="1"/>
      <c r="AB298" s="83" ph="1"/>
      <c r="AC298" s="83" ph="1"/>
      <c r="AD298" s="83" ph="1"/>
      <c r="AE298" s="83" ph="1"/>
      <c r="AF298" s="83" ph="1"/>
      <c r="AG298" s="83" ph="1"/>
    </row>
    <row r="300" spans="27:33" ht="25.5">
      <c r="AA300" s="83" ph="1"/>
      <c r="AB300" s="83" ph="1"/>
      <c r="AC300" s="83" ph="1"/>
      <c r="AD300" s="83" ph="1"/>
      <c r="AE300" s="83" ph="1"/>
      <c r="AF300" s="83" ph="1"/>
      <c r="AG300" s="83" ph="1"/>
    </row>
    <row r="301" spans="27:33" ht="25.5">
      <c r="AA301" s="83" ph="1"/>
      <c r="AB301" s="83" ph="1"/>
      <c r="AC301" s="83" ph="1"/>
      <c r="AD301" s="83" ph="1"/>
      <c r="AE301" s="83" ph="1"/>
      <c r="AF301" s="83" ph="1"/>
      <c r="AG301" s="83" ph="1"/>
    </row>
    <row r="302" spans="27:33" ht="25.5">
      <c r="AA302" s="83" ph="1"/>
      <c r="AB302" s="83" ph="1"/>
      <c r="AC302" s="83" ph="1"/>
      <c r="AD302" s="83" ph="1"/>
      <c r="AE302" s="83" ph="1"/>
      <c r="AF302" s="83" ph="1"/>
      <c r="AG302" s="83" ph="1"/>
    </row>
    <row r="303" spans="27:33" ht="25.5">
      <c r="AA303" s="83" ph="1"/>
      <c r="AB303" s="83" ph="1"/>
      <c r="AC303" s="83" ph="1"/>
      <c r="AD303" s="83" ph="1"/>
      <c r="AE303" s="83" ph="1"/>
      <c r="AF303" s="83" ph="1"/>
      <c r="AG303" s="83" ph="1"/>
    </row>
    <row r="305" spans="27:33" ht="25.5">
      <c r="AA305" s="83" ph="1"/>
      <c r="AB305" s="83" ph="1"/>
      <c r="AC305" s="83" ph="1"/>
      <c r="AD305" s="83" ph="1"/>
      <c r="AE305" s="83" ph="1"/>
      <c r="AF305" s="83" ph="1"/>
      <c r="AG305" s="83" ph="1"/>
    </row>
    <row r="306" spans="27:33" ht="25.5">
      <c r="AA306" s="83" ph="1"/>
      <c r="AB306" s="83" ph="1"/>
      <c r="AC306" s="83" ph="1"/>
      <c r="AD306" s="83" ph="1"/>
      <c r="AE306" s="83" ph="1"/>
      <c r="AF306" s="83" ph="1"/>
      <c r="AG306" s="83" ph="1"/>
    </row>
    <row r="307" spans="27:33" ht="25.5">
      <c r="AA307" s="83" ph="1"/>
      <c r="AB307" s="83" ph="1"/>
      <c r="AC307" s="83" ph="1"/>
      <c r="AD307" s="83" ph="1"/>
      <c r="AE307" s="83" ph="1"/>
      <c r="AF307" s="83" ph="1"/>
      <c r="AG307" s="83" ph="1"/>
    </row>
    <row r="308" spans="27:33" ht="25.5">
      <c r="AA308" s="83" ph="1"/>
      <c r="AB308" s="83" ph="1"/>
      <c r="AC308" s="83" ph="1"/>
      <c r="AD308" s="83" ph="1"/>
      <c r="AE308" s="83" ph="1"/>
      <c r="AF308" s="83" ph="1"/>
      <c r="AG308" s="83" ph="1"/>
    </row>
    <row r="310" spans="27:33" ht="25.5">
      <c r="AA310" s="83" ph="1"/>
      <c r="AB310" s="83" ph="1"/>
      <c r="AC310" s="83" ph="1"/>
      <c r="AD310" s="83" ph="1"/>
      <c r="AE310" s="83" ph="1"/>
      <c r="AF310" s="83" ph="1"/>
      <c r="AG310" s="83" ph="1"/>
    </row>
    <row r="311" spans="27:33" ht="25.5">
      <c r="AA311" s="83" ph="1"/>
      <c r="AB311" s="83" ph="1"/>
      <c r="AC311" s="83" ph="1"/>
      <c r="AD311" s="83" ph="1"/>
      <c r="AE311" s="83" ph="1"/>
      <c r="AF311" s="83" ph="1"/>
      <c r="AG311" s="83" ph="1"/>
    </row>
    <row r="312" spans="27:33" ht="25.5">
      <c r="AA312" s="83" ph="1"/>
      <c r="AB312" s="83" ph="1"/>
      <c r="AC312" s="83" ph="1"/>
      <c r="AD312" s="83" ph="1"/>
      <c r="AE312" s="83" ph="1"/>
      <c r="AF312" s="83" ph="1"/>
      <c r="AG312" s="83" ph="1"/>
    </row>
    <row r="313" spans="27:33" ht="25.5">
      <c r="AA313" s="83" ph="1"/>
      <c r="AB313" s="83" ph="1"/>
      <c r="AC313" s="83" ph="1"/>
      <c r="AD313" s="83" ph="1"/>
      <c r="AE313" s="83" ph="1"/>
      <c r="AF313" s="83" ph="1"/>
      <c r="AG313" s="83" ph="1"/>
    </row>
    <row r="314" spans="27:33" ht="25.5">
      <c r="AA314" s="83" ph="1"/>
      <c r="AB314" s="83" ph="1"/>
      <c r="AC314" s="83" ph="1"/>
      <c r="AD314" s="83" ph="1"/>
      <c r="AE314" s="83" ph="1"/>
      <c r="AF314" s="83" ph="1"/>
      <c r="AG314" s="83" ph="1"/>
    </row>
    <row r="316" spans="27:33" ht="25.5">
      <c r="AA316" s="83" ph="1"/>
      <c r="AB316" s="83" ph="1"/>
      <c r="AC316" s="83" ph="1"/>
      <c r="AD316" s="83" ph="1"/>
      <c r="AE316" s="83" ph="1"/>
      <c r="AF316" s="83" ph="1"/>
      <c r="AG316" s="83" ph="1"/>
    </row>
    <row r="317" spans="27:33" ht="25.5">
      <c r="AA317" s="83" ph="1"/>
      <c r="AB317" s="83" ph="1"/>
      <c r="AC317" s="83" ph="1"/>
      <c r="AD317" s="83" ph="1"/>
      <c r="AE317" s="83" ph="1"/>
      <c r="AF317" s="83" ph="1"/>
      <c r="AG317" s="83" ph="1"/>
    </row>
    <row r="318" spans="27:33" ht="25.5">
      <c r="AA318" s="83" ph="1"/>
      <c r="AB318" s="83" ph="1"/>
      <c r="AC318" s="83" ph="1"/>
      <c r="AD318" s="83" ph="1"/>
      <c r="AE318" s="83" ph="1"/>
      <c r="AF318" s="83" ph="1"/>
      <c r="AG318" s="83" ph="1"/>
    </row>
    <row r="319" spans="27:33" ht="25.5">
      <c r="AA319" s="83" ph="1"/>
      <c r="AB319" s="83" ph="1"/>
      <c r="AC319" s="83" ph="1"/>
      <c r="AD319" s="83" ph="1"/>
      <c r="AE319" s="83" ph="1"/>
      <c r="AF319" s="83" ph="1"/>
      <c r="AG319" s="83" ph="1"/>
    </row>
    <row r="321" spans="27:33" ht="25.5">
      <c r="AA321" s="83" ph="1"/>
      <c r="AB321" s="83" ph="1"/>
      <c r="AC321" s="83" ph="1"/>
      <c r="AD321" s="83" ph="1"/>
      <c r="AE321" s="83" ph="1"/>
      <c r="AF321" s="83" ph="1"/>
      <c r="AG321" s="83" ph="1"/>
    </row>
    <row r="323" spans="27:33" ht="25.5">
      <c r="AA323" s="83" ph="1"/>
      <c r="AB323" s="83" ph="1"/>
      <c r="AC323" s="83" ph="1"/>
      <c r="AD323" s="83" ph="1"/>
      <c r="AE323" s="83" ph="1"/>
      <c r="AF323" s="83" ph="1"/>
      <c r="AG323" s="83" ph="1"/>
    </row>
    <row r="324" spans="27:33" ht="25.5">
      <c r="AA324" s="83" ph="1"/>
      <c r="AB324" s="83" ph="1"/>
      <c r="AC324" s="83" ph="1"/>
      <c r="AD324" s="83" ph="1"/>
      <c r="AE324" s="83" ph="1"/>
      <c r="AF324" s="83" ph="1"/>
      <c r="AG324" s="83" ph="1"/>
    </row>
    <row r="325" spans="27:33" ht="25.5">
      <c r="AA325" s="83" ph="1"/>
      <c r="AB325" s="83" ph="1"/>
      <c r="AC325" s="83" ph="1"/>
      <c r="AD325" s="83" ph="1"/>
      <c r="AE325" s="83" ph="1"/>
      <c r="AF325" s="83" ph="1"/>
      <c r="AG325" s="83" ph="1"/>
    </row>
    <row r="326" spans="27:33" ht="25.5">
      <c r="AA326" s="83" ph="1"/>
      <c r="AB326" s="83" ph="1"/>
      <c r="AC326" s="83" ph="1"/>
      <c r="AD326" s="83" ph="1"/>
      <c r="AE326" s="83" ph="1"/>
      <c r="AF326" s="83" ph="1"/>
      <c r="AG326" s="83" ph="1"/>
    </row>
    <row r="328" spans="27:33" ht="25.5">
      <c r="AA328" s="83" ph="1"/>
      <c r="AB328" s="83" ph="1"/>
      <c r="AC328" s="83" ph="1"/>
      <c r="AD328" s="83" ph="1"/>
      <c r="AE328" s="83" ph="1"/>
      <c r="AF328" s="83" ph="1"/>
      <c r="AG328" s="83" ph="1"/>
    </row>
    <row r="329" spans="27:33" ht="25.5">
      <c r="AA329" s="83" ph="1"/>
      <c r="AB329" s="83" ph="1"/>
      <c r="AC329" s="83" ph="1"/>
      <c r="AD329" s="83" ph="1"/>
      <c r="AE329" s="83" ph="1"/>
      <c r="AF329" s="83" ph="1"/>
      <c r="AG329" s="83" ph="1"/>
    </row>
    <row r="330" spans="27:33" ht="25.5">
      <c r="AA330" s="83" ph="1"/>
      <c r="AB330" s="83" ph="1"/>
      <c r="AC330" s="83" ph="1"/>
      <c r="AD330" s="83" ph="1"/>
      <c r="AE330" s="83" ph="1"/>
      <c r="AF330" s="83" ph="1"/>
      <c r="AG330" s="83" ph="1"/>
    </row>
    <row r="331" spans="27:33" ht="25.5">
      <c r="AA331" s="83" ph="1"/>
      <c r="AB331" s="83" ph="1"/>
      <c r="AC331" s="83" ph="1"/>
      <c r="AD331" s="83" ph="1"/>
      <c r="AE331" s="83" ph="1"/>
      <c r="AF331" s="83" ph="1"/>
      <c r="AG331" s="83" ph="1"/>
    </row>
    <row r="333" spans="27:33" ht="25.5">
      <c r="AA333" s="83" ph="1"/>
      <c r="AB333" s="83" ph="1"/>
      <c r="AC333" s="83" ph="1"/>
      <c r="AD333" s="83" ph="1"/>
      <c r="AE333" s="83" ph="1"/>
      <c r="AF333" s="83" ph="1"/>
      <c r="AG333" s="83" ph="1"/>
    </row>
    <row r="334" spans="27:33" ht="25.5">
      <c r="AA334" s="83" ph="1"/>
      <c r="AB334" s="83" ph="1"/>
      <c r="AC334" s="83" ph="1"/>
      <c r="AD334" s="83" ph="1"/>
      <c r="AE334" s="83" ph="1"/>
      <c r="AF334" s="83" ph="1"/>
      <c r="AG334" s="83" ph="1"/>
    </row>
    <row r="335" spans="27:33" ht="25.5">
      <c r="AA335" s="83" ph="1"/>
      <c r="AB335" s="83" ph="1"/>
      <c r="AC335" s="83" ph="1"/>
      <c r="AD335" s="83" ph="1"/>
      <c r="AE335" s="83" ph="1"/>
      <c r="AF335" s="83" ph="1"/>
      <c r="AG335" s="83" ph="1"/>
    </row>
    <row r="336" spans="27:33" ht="25.5">
      <c r="AA336" s="83" ph="1"/>
      <c r="AB336" s="83" ph="1"/>
      <c r="AC336" s="83" ph="1"/>
      <c r="AD336" s="83" ph="1"/>
      <c r="AE336" s="83" ph="1"/>
      <c r="AF336" s="83" ph="1"/>
      <c r="AG336" s="83" ph="1"/>
    </row>
    <row r="337" spans="27:33" ht="25.5">
      <c r="AA337" s="83" ph="1"/>
      <c r="AB337" s="83" ph="1"/>
      <c r="AC337" s="83" ph="1"/>
      <c r="AD337" s="83" ph="1"/>
      <c r="AE337" s="83" ph="1"/>
      <c r="AF337" s="83" ph="1"/>
      <c r="AG337" s="83" ph="1"/>
    </row>
    <row r="339" spans="27:33" ht="25.5">
      <c r="AA339" s="83" ph="1"/>
      <c r="AB339" s="83" ph="1"/>
      <c r="AC339" s="83" ph="1"/>
      <c r="AD339" s="83" ph="1"/>
      <c r="AE339" s="83" ph="1"/>
      <c r="AF339" s="83" ph="1"/>
      <c r="AG339" s="83" ph="1"/>
    </row>
    <row r="340" spans="27:33" ht="25.5">
      <c r="AA340" s="83" ph="1"/>
      <c r="AB340" s="83" ph="1"/>
      <c r="AC340" s="83" ph="1"/>
      <c r="AD340" s="83" ph="1"/>
      <c r="AE340" s="83" ph="1"/>
      <c r="AF340" s="83" ph="1"/>
      <c r="AG340" s="83" ph="1"/>
    </row>
    <row r="341" spans="27:33" ht="25.5">
      <c r="AA341" s="83" ph="1"/>
      <c r="AB341" s="83" ph="1"/>
      <c r="AC341" s="83" ph="1"/>
      <c r="AD341" s="83" ph="1"/>
      <c r="AE341" s="83" ph="1"/>
      <c r="AF341" s="83" ph="1"/>
      <c r="AG341" s="83" ph="1"/>
    </row>
    <row r="342" spans="27:33" ht="25.5">
      <c r="AA342" s="83" ph="1"/>
      <c r="AB342" s="83" ph="1"/>
      <c r="AC342" s="83" ph="1"/>
      <c r="AD342" s="83" ph="1"/>
      <c r="AE342" s="83" ph="1"/>
      <c r="AF342" s="83" ph="1"/>
      <c r="AG342" s="83" ph="1"/>
    </row>
  </sheetData>
  <sheetProtection sheet="1" objects="1" scenarios="1" insertRows="0"/>
  <protectedRanges>
    <protectedRange sqref="U4:Y4 D15:AA24 D28:AD37 G2:Y3 AT28:AV37 BF28:CI37" name="範囲1"/>
    <protectedRange sqref="D10:R14" name="範囲1_2"/>
    <protectedRange sqref="X10:AA14" name="範囲1_3"/>
    <protectedRange sqref="S10:W14" name="範囲1_4"/>
    <protectedRange sqref="AB10:AI24" name="範囲1_1"/>
  </protectedRanges>
  <mergeCells count="839">
    <mergeCell ref="B4:T4"/>
    <mergeCell ref="U4:Y4"/>
    <mergeCell ref="B3:F3"/>
    <mergeCell ref="G3:Y3"/>
    <mergeCell ref="B2:F2"/>
    <mergeCell ref="G2:Y2"/>
    <mergeCell ref="B8:AF8"/>
    <mergeCell ref="B9:C9"/>
    <mergeCell ref="D9:I9"/>
    <mergeCell ref="J9:M9"/>
    <mergeCell ref="N9:R9"/>
    <mergeCell ref="S9:W9"/>
    <mergeCell ref="X9:AA9"/>
    <mergeCell ref="B5:T5"/>
    <mergeCell ref="U5:Y5"/>
    <mergeCell ref="AB9:AE9"/>
    <mergeCell ref="AF9:AI9"/>
    <mergeCell ref="S11:W11"/>
    <mergeCell ref="X11:AA11"/>
    <mergeCell ref="AJ11:AN11"/>
    <mergeCell ref="B10:C10"/>
    <mergeCell ref="D10:I10"/>
    <mergeCell ref="J10:M10"/>
    <mergeCell ref="N10:R10"/>
    <mergeCell ref="S10:W10"/>
    <mergeCell ref="X10:AA10"/>
    <mergeCell ref="AB10:AE10"/>
    <mergeCell ref="AF10:AI10"/>
    <mergeCell ref="AB11:AE11"/>
    <mergeCell ref="AF11:AI11"/>
    <mergeCell ref="AJ10:AN10"/>
    <mergeCell ref="B11:C11"/>
    <mergeCell ref="D11:I11"/>
    <mergeCell ref="J11:M11"/>
    <mergeCell ref="N11:R11"/>
    <mergeCell ref="AJ12:AN12"/>
    <mergeCell ref="B13:C13"/>
    <mergeCell ref="D13:I13"/>
    <mergeCell ref="J13:M13"/>
    <mergeCell ref="N13:R13"/>
    <mergeCell ref="S13:W13"/>
    <mergeCell ref="X13:AA13"/>
    <mergeCell ref="AJ13:AN13"/>
    <mergeCell ref="B12:C12"/>
    <mergeCell ref="D12:I12"/>
    <mergeCell ref="J12:M12"/>
    <mergeCell ref="N12:R12"/>
    <mergeCell ref="S12:W12"/>
    <mergeCell ref="X12:AA12"/>
    <mergeCell ref="AB12:AE12"/>
    <mergeCell ref="AF12:AI12"/>
    <mergeCell ref="AB13:AE13"/>
    <mergeCell ref="AF13:AI13"/>
    <mergeCell ref="AJ14:AN14"/>
    <mergeCell ref="B15:C15"/>
    <mergeCell ref="D15:I15"/>
    <mergeCell ref="J15:M15"/>
    <mergeCell ref="N15:R15"/>
    <mergeCell ref="S15:W15"/>
    <mergeCell ref="X15:AA15"/>
    <mergeCell ref="AJ15:AN15"/>
    <mergeCell ref="B14:C14"/>
    <mergeCell ref="D14:I14"/>
    <mergeCell ref="J14:M14"/>
    <mergeCell ref="N14:R14"/>
    <mergeCell ref="S14:W14"/>
    <mergeCell ref="X14:AA14"/>
    <mergeCell ref="AB14:AE14"/>
    <mergeCell ref="AF14:AI14"/>
    <mergeCell ref="AB15:AE15"/>
    <mergeCell ref="AF15:AI15"/>
    <mergeCell ref="AJ16:AN16"/>
    <mergeCell ref="B17:C17"/>
    <mergeCell ref="D17:I17"/>
    <mergeCell ref="J17:M17"/>
    <mergeCell ref="N17:R17"/>
    <mergeCell ref="S17:W17"/>
    <mergeCell ref="X17:AA17"/>
    <mergeCell ref="AJ17:AN17"/>
    <mergeCell ref="B16:C16"/>
    <mergeCell ref="D16:I16"/>
    <mergeCell ref="J16:M16"/>
    <mergeCell ref="N16:R16"/>
    <mergeCell ref="S16:W16"/>
    <mergeCell ref="X16:AA16"/>
    <mergeCell ref="AB16:AE16"/>
    <mergeCell ref="AF16:AI16"/>
    <mergeCell ref="AB17:AE17"/>
    <mergeCell ref="AF17:AI17"/>
    <mergeCell ref="AJ18:AN18"/>
    <mergeCell ref="B19:C19"/>
    <mergeCell ref="D19:I19"/>
    <mergeCell ref="J19:M19"/>
    <mergeCell ref="N19:R19"/>
    <mergeCell ref="S19:W19"/>
    <mergeCell ref="X19:AA19"/>
    <mergeCell ref="AJ19:AN19"/>
    <mergeCell ref="B18:C18"/>
    <mergeCell ref="D18:I18"/>
    <mergeCell ref="J18:M18"/>
    <mergeCell ref="N18:R18"/>
    <mergeCell ref="S18:W18"/>
    <mergeCell ref="X18:AA18"/>
    <mergeCell ref="AB18:AE18"/>
    <mergeCell ref="AF18:AI18"/>
    <mergeCell ref="AB19:AE19"/>
    <mergeCell ref="AF19:AI19"/>
    <mergeCell ref="AJ20:AN20"/>
    <mergeCell ref="B21:C21"/>
    <mergeCell ref="D21:I21"/>
    <mergeCell ref="J21:M21"/>
    <mergeCell ref="N21:R21"/>
    <mergeCell ref="S21:W21"/>
    <mergeCell ref="X21:AA21"/>
    <mergeCell ref="AJ21:AN21"/>
    <mergeCell ref="B20:C20"/>
    <mergeCell ref="D20:I20"/>
    <mergeCell ref="J20:M20"/>
    <mergeCell ref="N20:R20"/>
    <mergeCell ref="S20:W20"/>
    <mergeCell ref="X20:AA20"/>
    <mergeCell ref="AB20:AE20"/>
    <mergeCell ref="AF20:AI20"/>
    <mergeCell ref="AB21:AE21"/>
    <mergeCell ref="AF21:AI21"/>
    <mergeCell ref="AJ24:AN24"/>
    <mergeCell ref="B26:AA26"/>
    <mergeCell ref="AB26:AG26"/>
    <mergeCell ref="AH26:AM26"/>
    <mergeCell ref="AN26:AS26"/>
    <mergeCell ref="AZ26:BE26"/>
    <mergeCell ref="B24:C24"/>
    <mergeCell ref="D24:I24"/>
    <mergeCell ref="J24:M24"/>
    <mergeCell ref="N24:R24"/>
    <mergeCell ref="S24:W24"/>
    <mergeCell ref="X24:AA24"/>
    <mergeCell ref="AB24:AE24"/>
    <mergeCell ref="AF24:AI24"/>
    <mergeCell ref="AQ9:BH24"/>
    <mergeCell ref="AJ9:AN9"/>
    <mergeCell ref="AJ22:AN22"/>
    <mergeCell ref="B23:C23"/>
    <mergeCell ref="D23:I23"/>
    <mergeCell ref="J23:M23"/>
    <mergeCell ref="N23:R23"/>
    <mergeCell ref="S23:W23"/>
    <mergeCell ref="X23:AA23"/>
    <mergeCell ref="AJ23:AN23"/>
    <mergeCell ref="B22:C22"/>
    <mergeCell ref="D22:I22"/>
    <mergeCell ref="J22:M22"/>
    <mergeCell ref="N22:R22"/>
    <mergeCell ref="S22:W22"/>
    <mergeCell ref="X22:AA22"/>
    <mergeCell ref="AB22:AE22"/>
    <mergeCell ref="AF22:AI22"/>
    <mergeCell ref="AB23:AE23"/>
    <mergeCell ref="AF23:AI23"/>
    <mergeCell ref="AW27:AY27"/>
    <mergeCell ref="AZ27:BB27"/>
    <mergeCell ref="BC27:BE27"/>
    <mergeCell ref="BF27:CI27"/>
    <mergeCell ref="B28:C28"/>
    <mergeCell ref="D28:M28"/>
    <mergeCell ref="N28:R28"/>
    <mergeCell ref="S28:W28"/>
    <mergeCell ref="X28:AA28"/>
    <mergeCell ref="AB28:AD28"/>
    <mergeCell ref="AE27:AG27"/>
    <mergeCell ref="AH27:AJ27"/>
    <mergeCell ref="AK27:AM27"/>
    <mergeCell ref="AN27:AP27"/>
    <mergeCell ref="AQ27:AS27"/>
    <mergeCell ref="AT27:AV27"/>
    <mergeCell ref="B27:C27"/>
    <mergeCell ref="D27:M27"/>
    <mergeCell ref="N27:R27"/>
    <mergeCell ref="S27:W27"/>
    <mergeCell ref="X27:AA27"/>
    <mergeCell ref="AB27:AD27"/>
    <mergeCell ref="AW28:AY28"/>
    <mergeCell ref="AZ28:BB28"/>
    <mergeCell ref="BF28:CI28"/>
    <mergeCell ref="B29:C29"/>
    <mergeCell ref="D29:M29"/>
    <mergeCell ref="N29:R29"/>
    <mergeCell ref="S29:W29"/>
    <mergeCell ref="X29:AA29"/>
    <mergeCell ref="AB29:AD29"/>
    <mergeCell ref="AE28:AG28"/>
    <mergeCell ref="AH28:AJ28"/>
    <mergeCell ref="AK28:AM28"/>
    <mergeCell ref="AN28:AP28"/>
    <mergeCell ref="AQ28:AS28"/>
    <mergeCell ref="AT28:AV28"/>
    <mergeCell ref="AW29:AY29"/>
    <mergeCell ref="AZ29:BB29"/>
    <mergeCell ref="BC29:BE29"/>
    <mergeCell ref="BF29:CI29"/>
    <mergeCell ref="AN29:AP29"/>
    <mergeCell ref="AQ29:AS29"/>
    <mergeCell ref="AT29:AV29"/>
    <mergeCell ref="X30:AA30"/>
    <mergeCell ref="AB30:AD30"/>
    <mergeCell ref="AE29:AG29"/>
    <mergeCell ref="AH29:AJ29"/>
    <mergeCell ref="AK29:AM29"/>
    <mergeCell ref="BC28:BE28"/>
    <mergeCell ref="AW30:AY30"/>
    <mergeCell ref="AZ30:BB30"/>
    <mergeCell ref="BC30:BE30"/>
    <mergeCell ref="BF30:CI30"/>
    <mergeCell ref="B31:C31"/>
    <mergeCell ref="D31:M31"/>
    <mergeCell ref="N31:R31"/>
    <mergeCell ref="S31:W31"/>
    <mergeCell ref="X31:AA31"/>
    <mergeCell ref="AB31:AD31"/>
    <mergeCell ref="AE30:AG30"/>
    <mergeCell ref="AH30:AJ30"/>
    <mergeCell ref="AK30:AM30"/>
    <mergeCell ref="AN30:AP30"/>
    <mergeCell ref="AQ30:AS30"/>
    <mergeCell ref="AT30:AV30"/>
    <mergeCell ref="AW31:AY31"/>
    <mergeCell ref="AZ31:BB31"/>
    <mergeCell ref="BC31:BE31"/>
    <mergeCell ref="BF31:CI31"/>
    <mergeCell ref="AN31:AP31"/>
    <mergeCell ref="AQ31:AS31"/>
    <mergeCell ref="AT31:AV31"/>
    <mergeCell ref="B30:C30"/>
    <mergeCell ref="D30:M30"/>
    <mergeCell ref="N30:R30"/>
    <mergeCell ref="S30:W30"/>
    <mergeCell ref="D32:M32"/>
    <mergeCell ref="N32:R32"/>
    <mergeCell ref="S32:W32"/>
    <mergeCell ref="X32:AA32"/>
    <mergeCell ref="AB32:AD32"/>
    <mergeCell ref="AE31:AG31"/>
    <mergeCell ref="AH31:AJ31"/>
    <mergeCell ref="AK31:AM31"/>
    <mergeCell ref="AE33:AG33"/>
    <mergeCell ref="AH33:AJ33"/>
    <mergeCell ref="AK33:AM33"/>
    <mergeCell ref="AW32:AY32"/>
    <mergeCell ref="AZ32:BB32"/>
    <mergeCell ref="BC32:BE32"/>
    <mergeCell ref="BF32:CI32"/>
    <mergeCell ref="B33:C33"/>
    <mergeCell ref="D33:M33"/>
    <mergeCell ref="N33:R33"/>
    <mergeCell ref="S33:W33"/>
    <mergeCell ref="X33:AA33"/>
    <mergeCell ref="AB33:AD33"/>
    <mergeCell ref="AE32:AG32"/>
    <mergeCell ref="AH32:AJ32"/>
    <mergeCell ref="AK32:AM32"/>
    <mergeCell ref="AN32:AP32"/>
    <mergeCell ref="AQ32:AS32"/>
    <mergeCell ref="AT32:AV32"/>
    <mergeCell ref="AW33:AY33"/>
    <mergeCell ref="AZ33:BB33"/>
    <mergeCell ref="BC33:BE33"/>
    <mergeCell ref="BF33:CI33"/>
    <mergeCell ref="AN33:AP33"/>
    <mergeCell ref="AQ33:AS33"/>
    <mergeCell ref="AT33:AV33"/>
    <mergeCell ref="B32:C32"/>
    <mergeCell ref="B35:C35"/>
    <mergeCell ref="D35:M35"/>
    <mergeCell ref="N35:R35"/>
    <mergeCell ref="S35:W35"/>
    <mergeCell ref="X35:AA35"/>
    <mergeCell ref="AB35:AD35"/>
    <mergeCell ref="AE34:AG34"/>
    <mergeCell ref="AH34:AJ34"/>
    <mergeCell ref="AK34:AM34"/>
    <mergeCell ref="B34:C34"/>
    <mergeCell ref="D34:M34"/>
    <mergeCell ref="N34:R34"/>
    <mergeCell ref="S34:W34"/>
    <mergeCell ref="X34:AA34"/>
    <mergeCell ref="AB34:AD34"/>
    <mergeCell ref="X36:AA36"/>
    <mergeCell ref="AB36:AD36"/>
    <mergeCell ref="AE35:AG35"/>
    <mergeCell ref="AH35:AJ35"/>
    <mergeCell ref="AK35:AM35"/>
    <mergeCell ref="AW34:AY34"/>
    <mergeCell ref="AZ34:BB34"/>
    <mergeCell ref="BC34:BE34"/>
    <mergeCell ref="BF34:CI34"/>
    <mergeCell ref="AN34:AP34"/>
    <mergeCell ref="AQ34:AS34"/>
    <mergeCell ref="AT34:AV34"/>
    <mergeCell ref="AW35:AY35"/>
    <mergeCell ref="AZ35:BB35"/>
    <mergeCell ref="BC35:BE35"/>
    <mergeCell ref="BF35:CI35"/>
    <mergeCell ref="AN35:AP35"/>
    <mergeCell ref="AQ35:AS35"/>
    <mergeCell ref="AT35:AV35"/>
    <mergeCell ref="BR41:CA41"/>
    <mergeCell ref="CB41:CK41"/>
    <mergeCell ref="AW41:AY41"/>
    <mergeCell ref="AZ41:BB41"/>
    <mergeCell ref="AW36:AY36"/>
    <mergeCell ref="AZ36:BB36"/>
    <mergeCell ref="BC36:BE36"/>
    <mergeCell ref="BF36:CI36"/>
    <mergeCell ref="B37:C37"/>
    <mergeCell ref="D37:M37"/>
    <mergeCell ref="N37:R37"/>
    <mergeCell ref="S37:W37"/>
    <mergeCell ref="X37:AA37"/>
    <mergeCell ref="AB37:AD37"/>
    <mergeCell ref="AE36:AG36"/>
    <mergeCell ref="AH36:AJ36"/>
    <mergeCell ref="AK36:AM36"/>
    <mergeCell ref="AN36:AP36"/>
    <mergeCell ref="AQ36:AS36"/>
    <mergeCell ref="AT36:AV36"/>
    <mergeCell ref="B36:C36"/>
    <mergeCell ref="D36:M36"/>
    <mergeCell ref="N36:R36"/>
    <mergeCell ref="S36:W36"/>
    <mergeCell ref="AW37:AY37"/>
    <mergeCell ref="AZ37:BB37"/>
    <mergeCell ref="BC37:BE37"/>
    <mergeCell ref="BF37:CI37"/>
    <mergeCell ref="B39:BG39"/>
    <mergeCell ref="C40:AA40"/>
    <mergeCell ref="AB40:AG40"/>
    <mergeCell ref="AH40:AM40"/>
    <mergeCell ref="AN40:AS40"/>
    <mergeCell ref="AZ40:BE40"/>
    <mergeCell ref="AE37:AG37"/>
    <mergeCell ref="AH37:AJ37"/>
    <mergeCell ref="AK37:AM37"/>
    <mergeCell ref="AN37:AP37"/>
    <mergeCell ref="AQ37:AS37"/>
    <mergeCell ref="AT37:AV37"/>
    <mergeCell ref="B42:C42"/>
    <mergeCell ref="D42:M42"/>
    <mergeCell ref="N42:R42"/>
    <mergeCell ref="S42:T42"/>
    <mergeCell ref="U42:V42"/>
    <mergeCell ref="W42:AA42"/>
    <mergeCell ref="AB42:AD42"/>
    <mergeCell ref="AE42:AG42"/>
    <mergeCell ref="AT41:AV41"/>
    <mergeCell ref="B41:C41"/>
    <mergeCell ref="D41:M41"/>
    <mergeCell ref="N41:R41"/>
    <mergeCell ref="S41:T41"/>
    <mergeCell ref="U41:V41"/>
    <mergeCell ref="W41:AA41"/>
    <mergeCell ref="BC41:BE41"/>
    <mergeCell ref="BF41:BG41"/>
    <mergeCell ref="BH41:BQ41"/>
    <mergeCell ref="AB41:AD41"/>
    <mergeCell ref="AE41:AG41"/>
    <mergeCell ref="AH41:AJ41"/>
    <mergeCell ref="AK41:AM41"/>
    <mergeCell ref="AN41:AP41"/>
    <mergeCell ref="AQ41:AS41"/>
    <mergeCell ref="AZ42:BB42"/>
    <mergeCell ref="BC42:BE42"/>
    <mergeCell ref="BF42:BG42"/>
    <mergeCell ref="BH42:BQ42"/>
    <mergeCell ref="BR42:CA42"/>
    <mergeCell ref="CB42:CK42"/>
    <mergeCell ref="AH42:AJ42"/>
    <mergeCell ref="AK42:AM42"/>
    <mergeCell ref="AN42:AP42"/>
    <mergeCell ref="AQ42:AS42"/>
    <mergeCell ref="AT42:AV42"/>
    <mergeCell ref="AW42:AY42"/>
    <mergeCell ref="B44:C44"/>
    <mergeCell ref="D44:M44"/>
    <mergeCell ref="N44:R44"/>
    <mergeCell ref="S44:T44"/>
    <mergeCell ref="U44:V44"/>
    <mergeCell ref="W44:AA44"/>
    <mergeCell ref="AB44:AD44"/>
    <mergeCell ref="AE44:AG44"/>
    <mergeCell ref="AT43:AV43"/>
    <mergeCell ref="AB43:AD43"/>
    <mergeCell ref="AE43:AG43"/>
    <mergeCell ref="AH43:AJ43"/>
    <mergeCell ref="AK43:AM43"/>
    <mergeCell ref="AN43:AP43"/>
    <mergeCell ref="AQ43:AS43"/>
    <mergeCell ref="B43:C43"/>
    <mergeCell ref="D43:M43"/>
    <mergeCell ref="N43:R43"/>
    <mergeCell ref="S43:T43"/>
    <mergeCell ref="U43:V43"/>
    <mergeCell ref="W43:AA43"/>
    <mergeCell ref="BR44:CA44"/>
    <mergeCell ref="CB44:CK44"/>
    <mergeCell ref="AH44:AJ44"/>
    <mergeCell ref="AK44:AM44"/>
    <mergeCell ref="AN44:AP44"/>
    <mergeCell ref="AQ44:AS44"/>
    <mergeCell ref="AT44:AV44"/>
    <mergeCell ref="AW44:AY44"/>
    <mergeCell ref="BR43:CA43"/>
    <mergeCell ref="CB43:CK43"/>
    <mergeCell ref="AW43:AY43"/>
    <mergeCell ref="AZ43:BB43"/>
    <mergeCell ref="BC43:BE43"/>
    <mergeCell ref="BF43:BG43"/>
    <mergeCell ref="BH43:BQ43"/>
    <mergeCell ref="D45:M45"/>
    <mergeCell ref="N45:R45"/>
    <mergeCell ref="S45:T45"/>
    <mergeCell ref="U45:V45"/>
    <mergeCell ref="W45:AA45"/>
    <mergeCell ref="AZ44:BB44"/>
    <mergeCell ref="BC44:BE44"/>
    <mergeCell ref="BF44:BG44"/>
    <mergeCell ref="BH44:BQ44"/>
    <mergeCell ref="BH50:CK50"/>
    <mergeCell ref="BR45:CA45"/>
    <mergeCell ref="CB45:CK45"/>
    <mergeCell ref="B46:C46"/>
    <mergeCell ref="D46:M46"/>
    <mergeCell ref="N46:R46"/>
    <mergeCell ref="S46:T46"/>
    <mergeCell ref="U46:V46"/>
    <mergeCell ref="W46:AA46"/>
    <mergeCell ref="AB46:AD46"/>
    <mergeCell ref="AE46:AG46"/>
    <mergeCell ref="AT45:AV45"/>
    <mergeCell ref="AW45:AY45"/>
    <mergeCell ref="AZ45:BB45"/>
    <mergeCell ref="BC45:BE45"/>
    <mergeCell ref="BF45:BG45"/>
    <mergeCell ref="BH45:BQ45"/>
    <mergeCell ref="AB45:AD45"/>
    <mergeCell ref="AE45:AG45"/>
    <mergeCell ref="AH45:AJ45"/>
    <mergeCell ref="AK45:AM45"/>
    <mergeCell ref="AN45:AP45"/>
    <mergeCell ref="AQ45:AS45"/>
    <mergeCell ref="B45:C45"/>
    <mergeCell ref="AZ46:BB46"/>
    <mergeCell ref="BC46:BE46"/>
    <mergeCell ref="BF46:BG46"/>
    <mergeCell ref="BH46:BQ46"/>
    <mergeCell ref="BR46:CA46"/>
    <mergeCell ref="CB46:CK46"/>
    <mergeCell ref="AH46:AJ46"/>
    <mergeCell ref="AK46:AM46"/>
    <mergeCell ref="AN46:AP46"/>
    <mergeCell ref="AQ46:AS46"/>
    <mergeCell ref="AT46:AV46"/>
    <mergeCell ref="AW46:AY46"/>
    <mergeCell ref="B49:AA49"/>
    <mergeCell ref="AB49:AG49"/>
    <mergeCell ref="AH49:AM49"/>
    <mergeCell ref="AN49:AS49"/>
    <mergeCell ref="AZ49:BE49"/>
    <mergeCell ref="B50:C50"/>
    <mergeCell ref="D50:M50"/>
    <mergeCell ref="N50:R50"/>
    <mergeCell ref="S50:W50"/>
    <mergeCell ref="X50:Y50"/>
    <mergeCell ref="AH51:AJ51"/>
    <mergeCell ref="AQ50:AS50"/>
    <mergeCell ref="AT50:AV50"/>
    <mergeCell ref="AW50:AY50"/>
    <mergeCell ref="AZ50:BB50"/>
    <mergeCell ref="BC50:BE50"/>
    <mergeCell ref="BF50:BG50"/>
    <mergeCell ref="Z50:AA50"/>
    <mergeCell ref="AB50:AD50"/>
    <mergeCell ref="AE50:AG50"/>
    <mergeCell ref="AH50:AJ50"/>
    <mergeCell ref="AK50:AM50"/>
    <mergeCell ref="AN50:AP50"/>
    <mergeCell ref="BC51:BE51"/>
    <mergeCell ref="BF51:BG51"/>
    <mergeCell ref="BH51:CK51"/>
    <mergeCell ref="B52:C52"/>
    <mergeCell ref="D52:M52"/>
    <mergeCell ref="N52:R52"/>
    <mergeCell ref="S52:W52"/>
    <mergeCell ref="X52:Y52"/>
    <mergeCell ref="Z52:AA52"/>
    <mergeCell ref="AB52:AD52"/>
    <mergeCell ref="AK51:AM51"/>
    <mergeCell ref="AN51:AP51"/>
    <mergeCell ref="AQ51:AS51"/>
    <mergeCell ref="AT51:AV51"/>
    <mergeCell ref="AW51:AY51"/>
    <mergeCell ref="AZ51:BB51"/>
    <mergeCell ref="B51:C51"/>
    <mergeCell ref="D51:M51"/>
    <mergeCell ref="N51:R51"/>
    <mergeCell ref="S51:W51"/>
    <mergeCell ref="X51:Y51"/>
    <mergeCell ref="Z51:AA51"/>
    <mergeCell ref="AB51:AD51"/>
    <mergeCell ref="AE51:AG51"/>
    <mergeCell ref="AW52:AY52"/>
    <mergeCell ref="AZ52:BB52"/>
    <mergeCell ref="BC52:BE52"/>
    <mergeCell ref="BF52:BG52"/>
    <mergeCell ref="BH52:CK52"/>
    <mergeCell ref="B53:C53"/>
    <mergeCell ref="D53:M53"/>
    <mergeCell ref="N53:R53"/>
    <mergeCell ref="S53:W53"/>
    <mergeCell ref="X53:Y53"/>
    <mergeCell ref="AE52:AG52"/>
    <mergeCell ref="AH52:AJ52"/>
    <mergeCell ref="AK52:AM52"/>
    <mergeCell ref="AN52:AP52"/>
    <mergeCell ref="AQ52:AS52"/>
    <mergeCell ref="AT52:AV52"/>
    <mergeCell ref="BH53:CK53"/>
    <mergeCell ref="AQ53:AS53"/>
    <mergeCell ref="AT53:AV53"/>
    <mergeCell ref="AW53:AY53"/>
    <mergeCell ref="AZ53:BB53"/>
    <mergeCell ref="BC53:BE53"/>
    <mergeCell ref="BF53:BG53"/>
    <mergeCell ref="Z53:AA53"/>
    <mergeCell ref="AB53:AD53"/>
    <mergeCell ref="AE53:AG53"/>
    <mergeCell ref="BF54:BG54"/>
    <mergeCell ref="BH54:CK54"/>
    <mergeCell ref="B55:C55"/>
    <mergeCell ref="D55:M55"/>
    <mergeCell ref="N55:R55"/>
    <mergeCell ref="S55:W55"/>
    <mergeCell ref="X55:Y55"/>
    <mergeCell ref="Z55:AA55"/>
    <mergeCell ref="AB55:AD55"/>
    <mergeCell ref="AK54:AM54"/>
    <mergeCell ref="AN54:AP54"/>
    <mergeCell ref="AQ54:AS54"/>
    <mergeCell ref="AT54:AV54"/>
    <mergeCell ref="AW54:AY54"/>
    <mergeCell ref="AZ54:BB54"/>
    <mergeCell ref="B54:C54"/>
    <mergeCell ref="D54:M54"/>
    <mergeCell ref="N54:R54"/>
    <mergeCell ref="S54:W54"/>
    <mergeCell ref="X54:Y54"/>
    <mergeCell ref="Z54:AA54"/>
    <mergeCell ref="AB54:AD54"/>
    <mergeCell ref="AE54:AG54"/>
    <mergeCell ref="AH54:AJ54"/>
    <mergeCell ref="B60:M60"/>
    <mergeCell ref="N60:P60"/>
    <mergeCell ref="Q60:S60"/>
    <mergeCell ref="T60:W60"/>
    <mergeCell ref="X60:AA60"/>
    <mergeCell ref="AH53:AJ53"/>
    <mergeCell ref="AK53:AM53"/>
    <mergeCell ref="AN53:AP53"/>
    <mergeCell ref="BC54:BE54"/>
    <mergeCell ref="B58:BH58"/>
    <mergeCell ref="B59:M59"/>
    <mergeCell ref="N59:S59"/>
    <mergeCell ref="T59:AA59"/>
    <mergeCell ref="AB59:AQ59"/>
    <mergeCell ref="AR59:BG59"/>
    <mergeCell ref="BH59:CU59"/>
    <mergeCell ref="AW55:AY55"/>
    <mergeCell ref="AZ55:BB55"/>
    <mergeCell ref="BC55:BE55"/>
    <mergeCell ref="BF55:BG55"/>
    <mergeCell ref="BH55:CK55"/>
    <mergeCell ref="AE55:AG55"/>
    <mergeCell ref="AH55:AJ55"/>
    <mergeCell ref="AK55:AM55"/>
    <mergeCell ref="AN55:AP55"/>
    <mergeCell ref="AQ55:AS55"/>
    <mergeCell ref="AT55:AV55"/>
    <mergeCell ref="BK62:BM62"/>
    <mergeCell ref="BN62:BP62"/>
    <mergeCell ref="BQ62:BS62"/>
    <mergeCell ref="BT62:BW62"/>
    <mergeCell ref="AF62:AI62"/>
    <mergeCell ref="AJ62:AM62"/>
    <mergeCell ref="AN62:AQ62"/>
    <mergeCell ref="AR62:AU62"/>
    <mergeCell ref="AV62:AY62"/>
    <mergeCell ref="BD62:BG62"/>
    <mergeCell ref="BH62:BJ62"/>
    <mergeCell ref="AN61:AQ61"/>
    <mergeCell ref="AR61:AU61"/>
    <mergeCell ref="AV61:AY61"/>
    <mergeCell ref="AZ62:BC62"/>
    <mergeCell ref="CJ62:CQ62"/>
    <mergeCell ref="CR62:CU62"/>
    <mergeCell ref="BX60:CA60"/>
    <mergeCell ref="CB60:CE60"/>
    <mergeCell ref="CF60:CI60"/>
    <mergeCell ref="CJ60:CQ60"/>
    <mergeCell ref="CR60:CU60"/>
    <mergeCell ref="BQ60:BS60"/>
    <mergeCell ref="BT60:BW60"/>
    <mergeCell ref="CF61:CI61"/>
    <mergeCell ref="BX62:CA62"/>
    <mergeCell ref="CB62:CE62"/>
    <mergeCell ref="CF62:CI62"/>
    <mergeCell ref="BT61:BW61"/>
    <mergeCell ref="BX61:CA61"/>
    <mergeCell ref="CB61:CE61"/>
    <mergeCell ref="CJ61:CQ61"/>
    <mergeCell ref="CR61:CU61"/>
    <mergeCell ref="BQ61:BS61"/>
    <mergeCell ref="B61:M61"/>
    <mergeCell ref="N61:P61"/>
    <mergeCell ref="Q61:S61"/>
    <mergeCell ref="T61:W61"/>
    <mergeCell ref="X61:AA61"/>
    <mergeCell ref="BD60:BG60"/>
    <mergeCell ref="BH60:BJ60"/>
    <mergeCell ref="BK60:BM60"/>
    <mergeCell ref="BN60:BP60"/>
    <mergeCell ref="AF60:AI60"/>
    <mergeCell ref="AJ60:AM60"/>
    <mergeCell ref="AN60:AQ60"/>
    <mergeCell ref="AR60:AU60"/>
    <mergeCell ref="AV60:AY60"/>
    <mergeCell ref="AZ60:BC60"/>
    <mergeCell ref="AB60:AE60"/>
    <mergeCell ref="AZ61:BC61"/>
    <mergeCell ref="BD61:BG61"/>
    <mergeCell ref="BH61:BJ61"/>
    <mergeCell ref="BK61:BM61"/>
    <mergeCell ref="BN61:BP61"/>
    <mergeCell ref="AB61:AE61"/>
    <mergeCell ref="AF61:AI61"/>
    <mergeCell ref="AJ61:AM61"/>
    <mergeCell ref="B62:M62"/>
    <mergeCell ref="N62:P62"/>
    <mergeCell ref="Q62:S62"/>
    <mergeCell ref="T62:W62"/>
    <mergeCell ref="X62:AA62"/>
    <mergeCell ref="AB62:AE62"/>
    <mergeCell ref="BX63:CA63"/>
    <mergeCell ref="CB63:CE63"/>
    <mergeCell ref="CF63:CI63"/>
    <mergeCell ref="AB63:AE63"/>
    <mergeCell ref="AF63:AI63"/>
    <mergeCell ref="AJ63:AM63"/>
    <mergeCell ref="AN63:AQ63"/>
    <mergeCell ref="AR63:AU63"/>
    <mergeCell ref="AV63:AY63"/>
    <mergeCell ref="B63:M63"/>
    <mergeCell ref="N63:P63"/>
    <mergeCell ref="Q63:S63"/>
    <mergeCell ref="T63:W63"/>
    <mergeCell ref="X63:AA63"/>
    <mergeCell ref="CJ63:CQ63"/>
    <mergeCell ref="CR63:CU63"/>
    <mergeCell ref="AZ63:BC63"/>
    <mergeCell ref="BD63:BG63"/>
    <mergeCell ref="BH63:BJ63"/>
    <mergeCell ref="BK63:BM63"/>
    <mergeCell ref="BN63:BP63"/>
    <mergeCell ref="BQ63:BS63"/>
    <mergeCell ref="BT63:BW63"/>
    <mergeCell ref="CR64:CU64"/>
    <mergeCell ref="B65:M65"/>
    <mergeCell ref="N65:P65"/>
    <mergeCell ref="Q65:S65"/>
    <mergeCell ref="T65:W65"/>
    <mergeCell ref="X65:AA65"/>
    <mergeCell ref="BD64:BG64"/>
    <mergeCell ref="BH64:BJ64"/>
    <mergeCell ref="BK64:BM64"/>
    <mergeCell ref="BN64:BP64"/>
    <mergeCell ref="BQ64:BS64"/>
    <mergeCell ref="BT64:BW64"/>
    <mergeCell ref="AF64:AI64"/>
    <mergeCell ref="AJ64:AM64"/>
    <mergeCell ref="AN64:AQ64"/>
    <mergeCell ref="AR64:AU64"/>
    <mergeCell ref="AV64:AY64"/>
    <mergeCell ref="AZ64:BC64"/>
    <mergeCell ref="B64:M64"/>
    <mergeCell ref="N64:P64"/>
    <mergeCell ref="Q64:S64"/>
    <mergeCell ref="T64:W64"/>
    <mergeCell ref="X64:AA64"/>
    <mergeCell ref="AB64:AE64"/>
    <mergeCell ref="BX64:CA64"/>
    <mergeCell ref="CB64:CE64"/>
    <mergeCell ref="CF64:CI64"/>
    <mergeCell ref="CJ64:CQ64"/>
    <mergeCell ref="BT65:BW65"/>
    <mergeCell ref="BX65:CA65"/>
    <mergeCell ref="CB65:CE65"/>
    <mergeCell ref="CF65:CI65"/>
    <mergeCell ref="B67:M67"/>
    <mergeCell ref="N67:S67"/>
    <mergeCell ref="BV67:CU73"/>
    <mergeCell ref="BO72:BU72"/>
    <mergeCell ref="BO71:BU71"/>
    <mergeCell ref="B69:M69"/>
    <mergeCell ref="N69:P69"/>
    <mergeCell ref="Q69:S69"/>
    <mergeCell ref="AJ68:AM68"/>
    <mergeCell ref="X69:AA69"/>
    <mergeCell ref="AB69:AE69"/>
    <mergeCell ref="B68:M68"/>
    <mergeCell ref="N68:P68"/>
    <mergeCell ref="Q68:S68"/>
    <mergeCell ref="CJ65:CQ65"/>
    <mergeCell ref="CR65:CU65"/>
    <mergeCell ref="AN68:AQ68"/>
    <mergeCell ref="T67:AA67"/>
    <mergeCell ref="AB67:AQ67"/>
    <mergeCell ref="AR67:BG67"/>
    <mergeCell ref="BH67:BU67"/>
    <mergeCell ref="BH70:BN70"/>
    <mergeCell ref="BO70:BU70"/>
    <mergeCell ref="AN70:AQ70"/>
    <mergeCell ref="AF69:AI69"/>
    <mergeCell ref="AJ69:AM69"/>
    <mergeCell ref="T68:W68"/>
    <mergeCell ref="X68:AA68"/>
    <mergeCell ref="AR68:AU68"/>
    <mergeCell ref="AV68:AY68"/>
    <mergeCell ref="AZ68:BC68"/>
    <mergeCell ref="BD68:BG68"/>
    <mergeCell ref="BH68:BN68"/>
    <mergeCell ref="BO68:BU68"/>
    <mergeCell ref="BD69:BG69"/>
    <mergeCell ref="BH69:BN69"/>
    <mergeCell ref="BO69:BU69"/>
    <mergeCell ref="T69:W69"/>
    <mergeCell ref="AB68:AE68"/>
    <mergeCell ref="AF68:AI68"/>
    <mergeCell ref="AZ65:BC65"/>
    <mergeCell ref="BD65:BG65"/>
    <mergeCell ref="BH65:BJ65"/>
    <mergeCell ref="BK65:BM65"/>
    <mergeCell ref="BN65:BP65"/>
    <mergeCell ref="BQ65:BS65"/>
    <mergeCell ref="AB65:AE65"/>
    <mergeCell ref="AF65:AI65"/>
    <mergeCell ref="AJ65:AM65"/>
    <mergeCell ref="AN65:AQ65"/>
    <mergeCell ref="AR65:AU65"/>
    <mergeCell ref="AV65:AY65"/>
    <mergeCell ref="B71:M71"/>
    <mergeCell ref="N71:P71"/>
    <mergeCell ref="Q71:S71"/>
    <mergeCell ref="T71:W71"/>
    <mergeCell ref="X71:AA71"/>
    <mergeCell ref="AB71:AE71"/>
    <mergeCell ref="AF71:AI71"/>
    <mergeCell ref="AJ71:AM71"/>
    <mergeCell ref="AJ70:AM70"/>
    <mergeCell ref="B70:M70"/>
    <mergeCell ref="N70:P70"/>
    <mergeCell ref="Q70:S70"/>
    <mergeCell ref="AN69:AQ69"/>
    <mergeCell ref="AR69:AU69"/>
    <mergeCell ref="AV69:AY69"/>
    <mergeCell ref="AZ69:BC69"/>
    <mergeCell ref="AR72:AU72"/>
    <mergeCell ref="AV72:AY72"/>
    <mergeCell ref="AZ72:BC72"/>
    <mergeCell ref="AR70:AU70"/>
    <mergeCell ref="AV70:AY70"/>
    <mergeCell ref="AZ70:BC70"/>
    <mergeCell ref="AN71:AQ71"/>
    <mergeCell ref="AR71:AU71"/>
    <mergeCell ref="AV71:AY71"/>
    <mergeCell ref="AZ71:BC71"/>
    <mergeCell ref="BD71:BG71"/>
    <mergeCell ref="BH71:BN71"/>
    <mergeCell ref="BD73:BG73"/>
    <mergeCell ref="BH73:BN73"/>
    <mergeCell ref="T70:W70"/>
    <mergeCell ref="X70:AA70"/>
    <mergeCell ref="AB70:AE70"/>
    <mergeCell ref="AF70:AI70"/>
    <mergeCell ref="BD72:BG72"/>
    <mergeCell ref="BH72:BN72"/>
    <mergeCell ref="BD70:BG70"/>
    <mergeCell ref="C77:K77"/>
    <mergeCell ref="L77:AS77"/>
    <mergeCell ref="C78:K78"/>
    <mergeCell ref="L78:U78"/>
    <mergeCell ref="B72:M72"/>
    <mergeCell ref="N72:P72"/>
    <mergeCell ref="Q72:S72"/>
    <mergeCell ref="T72:W72"/>
    <mergeCell ref="X72:AA72"/>
    <mergeCell ref="AB72:AE72"/>
    <mergeCell ref="AF72:AI72"/>
    <mergeCell ref="AJ72:AM72"/>
    <mergeCell ref="AN72:AQ72"/>
    <mergeCell ref="V78:Z78"/>
    <mergeCell ref="AA78:AG78"/>
    <mergeCell ref="AH78:AL78"/>
    <mergeCell ref="AM78:AS78"/>
    <mergeCell ref="C80:K80"/>
    <mergeCell ref="L80:U80"/>
    <mergeCell ref="V80:Z80"/>
    <mergeCell ref="AA80:AG80"/>
    <mergeCell ref="AH80:AL80"/>
    <mergeCell ref="AM80:AS80"/>
    <mergeCell ref="C79:K79"/>
    <mergeCell ref="L79:U79"/>
    <mergeCell ref="V79:Z79"/>
    <mergeCell ref="AA79:AG79"/>
    <mergeCell ref="AH79:AL79"/>
    <mergeCell ref="AM79:AS79"/>
    <mergeCell ref="BO73:BU73"/>
    <mergeCell ref="B75:I75"/>
    <mergeCell ref="C76:K76"/>
    <mergeCell ref="L76:AS76"/>
    <mergeCell ref="AF73:AI73"/>
    <mergeCell ref="AJ73:AM73"/>
    <mergeCell ref="AN73:AQ73"/>
    <mergeCell ref="AR73:AU73"/>
    <mergeCell ref="AV73:AY73"/>
    <mergeCell ref="AZ73:BC73"/>
    <mergeCell ref="B73:M73"/>
    <mergeCell ref="N73:P73"/>
    <mergeCell ref="Q73:S73"/>
    <mergeCell ref="T73:W73"/>
    <mergeCell ref="X73:AA73"/>
    <mergeCell ref="AB73:AE73"/>
  </mergeCells>
  <phoneticPr fontId="7"/>
  <conditionalFormatting sqref="B69:AI73">
    <cfRule type="containsBlanks" dxfId="26" priority="9">
      <formula>LEN(TRIM(B69))=0</formula>
    </cfRule>
  </conditionalFormatting>
  <conditionalFormatting sqref="D10:AB24">
    <cfRule type="containsBlanks" dxfId="25" priority="2">
      <formula>LEN(TRIM(D10))=0</formula>
    </cfRule>
  </conditionalFormatting>
  <conditionalFormatting sqref="D28:AD37">
    <cfRule type="containsBlanks" dxfId="24" priority="18">
      <formula>LEN(TRIM(D28))=0</formula>
    </cfRule>
  </conditionalFormatting>
  <conditionalFormatting sqref="D42:AD46">
    <cfRule type="containsBlanks" dxfId="23" priority="16">
      <formula>LEN(TRIM(D42))=0</formula>
    </cfRule>
  </conditionalFormatting>
  <conditionalFormatting sqref="D51:AD55">
    <cfRule type="containsBlanks" dxfId="22" priority="14">
      <formula>LEN(TRIM(D51))=0</formula>
    </cfRule>
  </conditionalFormatting>
  <conditionalFormatting sqref="G2:Y3 B61:AI65">
    <cfRule type="containsBlanks" dxfId="21" priority="11">
      <formula>LEN(TRIM(B2))=0</formula>
    </cfRule>
  </conditionalFormatting>
  <conditionalFormatting sqref="L76:AS77">
    <cfRule type="containsBlanks" dxfId="20" priority="8">
      <formula>LEN(TRIM(L76))=0</formula>
    </cfRule>
  </conditionalFormatting>
  <conditionalFormatting sqref="L79:AS80">
    <cfRule type="containsBlanks" dxfId="19" priority="5">
      <formula>LEN(TRIM(L79))=0</formula>
    </cfRule>
  </conditionalFormatting>
  <conditionalFormatting sqref="U4:Y5">
    <cfRule type="containsBlanks" dxfId="18" priority="35">
      <formula>LEN(TRIM(U4))=0</formula>
    </cfRule>
  </conditionalFormatting>
  <conditionalFormatting sqref="AF10:AN24">
    <cfRule type="containsBlanks" dxfId="17" priority="1">
      <formula>LEN(TRIM(AF10))=0</formula>
    </cfRule>
  </conditionalFormatting>
  <conditionalFormatting sqref="AR69:AY73">
    <cfRule type="containsBlanks" dxfId="16" priority="38">
      <formula>LEN(TRIM(AR69))=0</formula>
    </cfRule>
  </conditionalFormatting>
  <conditionalFormatting sqref="AT28:AV37 AT42:AV46 AT51:AV55 AR61:AY65 CB61:CU65">
    <cfRule type="containsBlanks" dxfId="15" priority="42">
      <formula>LEN(TRIM(AR28))=0</formula>
    </cfRule>
  </conditionalFormatting>
  <conditionalFormatting sqref="BF28:CI37">
    <cfRule type="containsBlanks" dxfId="14" priority="17">
      <formula>LEN(TRIM(BF28))=0</formula>
    </cfRule>
  </conditionalFormatting>
  <conditionalFormatting sqref="BH61:BH65 BK61:BK65 BN61:BN65 BQ61:BQ65">
    <cfRule type="containsBlanks" dxfId="13" priority="43">
      <formula>LEN(TRIM(BH61))=0</formula>
    </cfRule>
  </conditionalFormatting>
  <conditionalFormatting sqref="BH69:BH73 BO69:BO73">
    <cfRule type="containsBlanks" dxfId="12" priority="39">
      <formula>LEN(TRIM(BH69))=0</formula>
    </cfRule>
  </conditionalFormatting>
  <conditionalFormatting sqref="BH42:CK46">
    <cfRule type="containsBlanks" dxfId="11" priority="15">
      <formula>LEN(TRIM(BH42))=0</formula>
    </cfRule>
  </conditionalFormatting>
  <conditionalFormatting sqref="BH51:CK55">
    <cfRule type="containsBlanks" dxfId="10" priority="13">
      <formula>LEN(TRIM(BH51))=0</formula>
    </cfRule>
  </conditionalFormatting>
  <dataValidations count="5">
    <dataValidation type="list" allowBlank="1" showInputMessage="1" showErrorMessage="1" sqref="T61:W65 T69:W73" xr:uid="{399A4BDC-5BC5-4438-89CA-DDDCE84D3DA6}">
      <formula1>"大学教授,院長,副院長,理事長,理事,その他これらに準ずる者①,大学准教授,医師,病棟長,看護師長,各種技師,部長,その他これらに準ずる者②,看護師,各種療法士,各種福祉士,事務長,係長（事務職）,その他これらに準ずる者③,ホームヘルパー,支援員,係員（事務職）,その他これらに準ずる者④"</formula1>
    </dataValidation>
    <dataValidation type="list" allowBlank="1" showInputMessage="1" showErrorMessage="1" sqref="U5:Y5" xr:uid="{6A2BEEA8-F17E-4931-80A6-D3552BEDD1D4}">
      <formula1>"週30時間以上,週30時間未満"</formula1>
    </dataValidation>
    <dataValidation type="list" allowBlank="1" showInputMessage="1" showErrorMessage="1" sqref="W42:AA46" xr:uid="{ED40CC44-B311-4F3E-8ADE-3EEC961C82FE}">
      <formula1>"作製費"</formula1>
    </dataValidation>
    <dataValidation type="list" allowBlank="1" showInputMessage="1" showErrorMessage="1" sqref="BH42:BQ46" xr:uid="{3C099432-B625-4EA3-950E-3902C75C7E8B}">
      <formula1>"配布場所,掲載場所"</formula1>
    </dataValidation>
    <dataValidation type="list" allowBlank="1" showInputMessage="1" showErrorMessage="1" sqref="U4:Y4" xr:uid="{ABECFF29-8A27-49A5-AB7C-16120A0A348D}">
      <formula1>"税抜,税込"</formula1>
    </dataValidation>
  </dataValidations>
  <hyperlinks>
    <hyperlink ref="AM79" r:id="rId1" xr:uid="{8E65D693-F52D-4994-B3A2-32E91EA90639}"/>
    <hyperlink ref="AM80" r:id="rId2" xr:uid="{C44D6B63-AAF8-4C59-AA85-194FF4C666F0}"/>
  </hyperlinks>
  <pageMargins left="0.7" right="0.7" top="0.75" bottom="0.75" header="0.3" footer="0.3"/>
  <pageSetup paperSize="9" scale="65"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CU342"/>
  <sheetViews>
    <sheetView showGridLines="0" zoomScale="87" zoomScaleNormal="87" zoomScaleSheetLayoutView="100" workbookViewId="0">
      <selection activeCell="BS18" sqref="BS18"/>
    </sheetView>
  </sheetViews>
  <sheetFormatPr defaultColWidth="9" defaultRowHeight="16.5"/>
  <cols>
    <col min="1" max="1" width="2.75" style="83" customWidth="1"/>
    <col min="2" max="2" width="2.75" style="9" customWidth="1"/>
    <col min="3" max="27" width="2.75" style="83" customWidth="1"/>
    <col min="28" max="31" width="5.25" style="83" customWidth="1"/>
    <col min="32" max="58" width="2.75" style="83" customWidth="1"/>
    <col min="59" max="101" width="2.625" style="83" customWidth="1"/>
    <col min="102" max="102" width="9" style="83" customWidth="1"/>
    <col min="103" max="16384" width="9" style="83"/>
  </cols>
  <sheetData>
    <row r="1" spans="2:60">
      <c r="AE1" s="99"/>
    </row>
    <row r="2" spans="2:60">
      <c r="B2" s="426" t="s">
        <v>85</v>
      </c>
      <c r="C2" s="427"/>
      <c r="D2" s="427"/>
      <c r="E2" s="427"/>
      <c r="F2" s="443"/>
      <c r="G2" s="353"/>
      <c r="H2" s="413"/>
      <c r="I2" s="413"/>
      <c r="J2" s="413"/>
      <c r="K2" s="413"/>
      <c r="L2" s="413"/>
      <c r="M2" s="413"/>
      <c r="N2" s="413"/>
      <c r="O2" s="413"/>
      <c r="P2" s="413"/>
      <c r="Q2" s="413"/>
      <c r="R2" s="413"/>
      <c r="S2" s="413"/>
      <c r="T2" s="413"/>
      <c r="U2" s="413"/>
      <c r="V2" s="413"/>
      <c r="W2" s="413"/>
      <c r="X2" s="413"/>
      <c r="Y2" s="480"/>
      <c r="AA2" s="99"/>
      <c r="AB2" s="99"/>
      <c r="AC2" s="99"/>
      <c r="AD2" s="99"/>
      <c r="AE2" s="99"/>
      <c r="AF2" s="99"/>
      <c r="AG2" s="99"/>
      <c r="AH2" s="99"/>
      <c r="AI2" s="99"/>
      <c r="AJ2" s="99"/>
      <c r="AK2" s="99"/>
      <c r="AL2" s="99"/>
      <c r="AM2" s="99"/>
      <c r="AN2" s="99"/>
      <c r="AO2" s="99"/>
      <c r="AP2" s="99"/>
    </row>
    <row r="3" spans="2:60">
      <c r="B3" s="444" t="s">
        <v>227</v>
      </c>
      <c r="C3" s="444"/>
      <c r="D3" s="444"/>
      <c r="E3" s="444"/>
      <c r="F3" s="444"/>
      <c r="G3" s="352"/>
      <c r="H3" s="352"/>
      <c r="I3" s="352"/>
      <c r="J3" s="352"/>
      <c r="K3" s="352"/>
      <c r="L3" s="352"/>
      <c r="M3" s="352"/>
      <c r="N3" s="352"/>
      <c r="O3" s="352"/>
      <c r="P3" s="352"/>
      <c r="Q3" s="352"/>
      <c r="R3" s="352"/>
      <c r="S3" s="352"/>
      <c r="T3" s="352"/>
      <c r="U3" s="352"/>
      <c r="V3" s="352"/>
      <c r="W3" s="352"/>
      <c r="X3" s="352"/>
      <c r="Y3" s="352"/>
      <c r="AA3" s="99"/>
      <c r="AB3" s="99"/>
      <c r="AC3" s="99"/>
      <c r="AD3" s="99"/>
      <c r="AE3" s="99"/>
      <c r="AF3" s="99"/>
      <c r="AG3" s="99"/>
      <c r="AH3" s="99"/>
      <c r="AI3" s="99"/>
      <c r="AJ3" s="99"/>
      <c r="AK3" s="99"/>
      <c r="AL3" s="99"/>
      <c r="AM3" s="99"/>
      <c r="AN3" s="99"/>
      <c r="AO3" s="99"/>
      <c r="AP3" s="99"/>
      <c r="AS3" s="9"/>
    </row>
    <row r="4" spans="2:60">
      <c r="B4" s="499" t="s">
        <v>89</v>
      </c>
      <c r="C4" s="499"/>
      <c r="D4" s="499"/>
      <c r="E4" s="499"/>
      <c r="F4" s="499"/>
      <c r="G4" s="499"/>
      <c r="H4" s="499"/>
      <c r="I4" s="499"/>
      <c r="J4" s="499"/>
      <c r="K4" s="499"/>
      <c r="L4" s="499"/>
      <c r="M4" s="499"/>
      <c r="N4" s="499"/>
      <c r="O4" s="499"/>
      <c r="P4" s="499"/>
      <c r="Q4" s="499"/>
      <c r="R4" s="499"/>
      <c r="S4" s="499"/>
      <c r="T4" s="499"/>
      <c r="U4" s="399"/>
      <c r="V4" s="399"/>
      <c r="W4" s="399"/>
      <c r="X4" s="399"/>
      <c r="Y4" s="399"/>
      <c r="AA4" s="99"/>
      <c r="AB4" s="99"/>
      <c r="AC4" s="99"/>
      <c r="AD4" s="99"/>
      <c r="AE4" s="99"/>
      <c r="AF4" s="99"/>
      <c r="AG4" s="99"/>
      <c r="AH4" s="99"/>
      <c r="AI4" s="99"/>
      <c r="AJ4" s="99"/>
      <c r="AK4" s="99"/>
      <c r="AL4" s="99"/>
      <c r="AM4" s="99"/>
      <c r="AN4" s="99"/>
      <c r="AO4" s="99"/>
      <c r="AP4" s="99"/>
    </row>
    <row r="5" spans="2:60">
      <c r="B5" s="499" t="s">
        <v>91</v>
      </c>
      <c r="C5" s="499"/>
      <c r="D5" s="499"/>
      <c r="E5" s="499"/>
      <c r="F5" s="499"/>
      <c r="G5" s="499"/>
      <c r="H5" s="499"/>
      <c r="I5" s="499"/>
      <c r="J5" s="499"/>
      <c r="K5" s="499"/>
      <c r="L5" s="499"/>
      <c r="M5" s="499"/>
      <c r="N5" s="499"/>
      <c r="O5" s="499"/>
      <c r="P5" s="499"/>
      <c r="Q5" s="499"/>
      <c r="R5" s="499"/>
      <c r="S5" s="499"/>
      <c r="T5" s="499"/>
      <c r="U5" s="444"/>
      <c r="V5" s="444"/>
      <c r="W5" s="444"/>
      <c r="X5" s="444"/>
      <c r="Y5" s="444"/>
      <c r="AA5" s="99"/>
      <c r="AC5" s="99"/>
      <c r="AD5" s="99"/>
      <c r="AE5" s="99"/>
      <c r="AF5" s="99"/>
      <c r="AG5" s="99"/>
      <c r="AH5" s="99"/>
      <c r="AI5" s="99"/>
      <c r="AJ5" s="99"/>
      <c r="AK5" s="99"/>
      <c r="AL5" s="99"/>
      <c r="AM5" s="99"/>
      <c r="AN5" s="99"/>
      <c r="AO5" s="99"/>
      <c r="AP5" s="99"/>
    </row>
    <row r="6" spans="2:60">
      <c r="C6" s="84"/>
      <c r="D6" s="84"/>
      <c r="E6" s="84"/>
      <c r="F6" s="84"/>
      <c r="G6" s="84"/>
      <c r="H6" s="84"/>
      <c r="I6" s="84"/>
      <c r="J6" s="84"/>
      <c r="K6" s="84"/>
      <c r="L6" s="84"/>
      <c r="M6" s="84"/>
      <c r="N6" s="84"/>
      <c r="O6" s="84"/>
      <c r="P6" s="84"/>
      <c r="Q6" s="84"/>
      <c r="R6" s="84"/>
      <c r="S6" s="84"/>
      <c r="T6" s="84"/>
    </row>
    <row r="8" spans="2:60" ht="13.5">
      <c r="B8" s="486" t="s">
        <v>93</v>
      </c>
      <c r="C8" s="486"/>
      <c r="D8" s="486"/>
      <c r="E8" s="486"/>
      <c r="F8" s="486"/>
      <c r="G8" s="486"/>
      <c r="H8" s="486"/>
      <c r="I8" s="486"/>
      <c r="J8" s="486"/>
      <c r="K8" s="486"/>
      <c r="L8" s="486"/>
      <c r="M8" s="486"/>
      <c r="N8" s="486"/>
      <c r="O8" s="486"/>
      <c r="P8" s="486"/>
      <c r="Q8" s="486"/>
      <c r="R8" s="486"/>
      <c r="S8" s="486"/>
      <c r="T8" s="486"/>
      <c r="U8" s="486"/>
      <c r="V8" s="486"/>
      <c r="W8" s="486"/>
      <c r="X8" s="486"/>
      <c r="Y8" s="486"/>
      <c r="Z8" s="486"/>
      <c r="AA8" s="486"/>
      <c r="AB8" s="486"/>
      <c r="AC8" s="486"/>
      <c r="AD8" s="486"/>
      <c r="AE8" s="486"/>
      <c r="AF8" s="486"/>
      <c r="AG8" s="84"/>
      <c r="AH8" s="84"/>
      <c r="AI8" s="84"/>
      <c r="AJ8" s="84"/>
      <c r="AK8" s="84"/>
    </row>
    <row r="9" spans="2:60" ht="13.5" customHeight="1">
      <c r="B9" s="426" t="s">
        <v>94</v>
      </c>
      <c r="C9" s="443"/>
      <c r="D9" s="426" t="s">
        <v>95</v>
      </c>
      <c r="E9" s="427"/>
      <c r="F9" s="427"/>
      <c r="G9" s="427"/>
      <c r="H9" s="427"/>
      <c r="I9" s="427"/>
      <c r="J9" s="426" t="s">
        <v>96</v>
      </c>
      <c r="K9" s="427"/>
      <c r="L9" s="427"/>
      <c r="M9" s="443"/>
      <c r="N9" s="426" t="s">
        <v>97</v>
      </c>
      <c r="O9" s="427"/>
      <c r="P9" s="427"/>
      <c r="Q9" s="427"/>
      <c r="R9" s="427"/>
      <c r="S9" s="426" t="s">
        <v>98</v>
      </c>
      <c r="T9" s="427"/>
      <c r="U9" s="427"/>
      <c r="V9" s="427"/>
      <c r="W9" s="443"/>
      <c r="X9" s="426" t="s">
        <v>99</v>
      </c>
      <c r="Y9" s="427"/>
      <c r="Z9" s="427"/>
      <c r="AA9" s="443"/>
      <c r="AB9" s="426" t="s">
        <v>100</v>
      </c>
      <c r="AC9" s="427"/>
      <c r="AD9" s="427"/>
      <c r="AE9" s="443"/>
      <c r="AF9" s="426" t="s">
        <v>101</v>
      </c>
      <c r="AG9" s="427"/>
      <c r="AH9" s="427"/>
      <c r="AI9" s="443"/>
      <c r="AJ9" s="444" t="s">
        <v>102</v>
      </c>
      <c r="AK9" s="444"/>
      <c r="AL9" s="444"/>
      <c r="AM9" s="444"/>
      <c r="AN9" s="444"/>
      <c r="AQ9" s="514" t="s">
        <v>103</v>
      </c>
      <c r="AR9" s="514"/>
      <c r="AS9" s="514"/>
      <c r="AT9" s="514"/>
      <c r="AU9" s="514"/>
      <c r="AV9" s="514"/>
      <c r="AW9" s="514"/>
      <c r="AX9" s="514"/>
      <c r="AY9" s="514"/>
      <c r="AZ9" s="514"/>
      <c r="BA9" s="514"/>
      <c r="BB9" s="514"/>
      <c r="BC9" s="514"/>
      <c r="BD9" s="514"/>
      <c r="BE9" s="514"/>
      <c r="BF9" s="514"/>
      <c r="BG9" s="514"/>
      <c r="BH9" s="514"/>
    </row>
    <row r="10" spans="2:60" ht="13.5" customHeight="1">
      <c r="B10" s="426">
        <v>1</v>
      </c>
      <c r="C10" s="443"/>
      <c r="D10" s="481"/>
      <c r="E10" s="482"/>
      <c r="F10" s="482"/>
      <c r="G10" s="482"/>
      <c r="H10" s="482"/>
      <c r="I10" s="482"/>
      <c r="J10" s="481"/>
      <c r="K10" s="482"/>
      <c r="L10" s="482"/>
      <c r="M10" s="483"/>
      <c r="N10" s="385"/>
      <c r="O10" s="386"/>
      <c r="P10" s="386"/>
      <c r="Q10" s="386"/>
      <c r="R10" s="386"/>
      <c r="S10" s="496"/>
      <c r="T10" s="497"/>
      <c r="U10" s="497"/>
      <c r="V10" s="497"/>
      <c r="W10" s="498"/>
      <c r="X10" s="481"/>
      <c r="Y10" s="482"/>
      <c r="Z10" s="482"/>
      <c r="AA10" s="483"/>
      <c r="AB10" s="406"/>
      <c r="AC10" s="407"/>
      <c r="AD10" s="407"/>
      <c r="AE10" s="408"/>
      <c r="AF10" s="406"/>
      <c r="AG10" s="407"/>
      <c r="AH10" s="407"/>
      <c r="AI10" s="408"/>
      <c r="AJ10" s="464">
        <f>N10+AB10+AF10</f>
        <v>0</v>
      </c>
      <c r="AK10" s="464"/>
      <c r="AL10" s="464"/>
      <c r="AM10" s="464"/>
      <c r="AN10" s="464"/>
      <c r="AO10" s="5"/>
      <c r="AP10" s="5"/>
      <c r="AQ10" s="514"/>
      <c r="AR10" s="514"/>
      <c r="AS10" s="514"/>
      <c r="AT10" s="514"/>
      <c r="AU10" s="514"/>
      <c r="AV10" s="514"/>
      <c r="AW10" s="514"/>
      <c r="AX10" s="514"/>
      <c r="AY10" s="514"/>
      <c r="AZ10" s="514"/>
      <c r="BA10" s="514"/>
      <c r="BB10" s="514"/>
      <c r="BC10" s="514"/>
      <c r="BD10" s="514"/>
      <c r="BE10" s="514"/>
      <c r="BF10" s="514"/>
      <c r="BG10" s="514"/>
      <c r="BH10" s="514"/>
    </row>
    <row r="11" spans="2:60" ht="13.5" customHeight="1">
      <c r="B11" s="426">
        <v>2</v>
      </c>
      <c r="C11" s="443"/>
      <c r="D11" s="481"/>
      <c r="E11" s="482"/>
      <c r="F11" s="482"/>
      <c r="G11" s="482"/>
      <c r="H11" s="482"/>
      <c r="I11" s="482"/>
      <c r="J11" s="481"/>
      <c r="K11" s="482"/>
      <c r="L11" s="482"/>
      <c r="M11" s="483"/>
      <c r="N11" s="385"/>
      <c r="O11" s="386"/>
      <c r="P11" s="386"/>
      <c r="Q11" s="386"/>
      <c r="R11" s="386"/>
      <c r="S11" s="496"/>
      <c r="T11" s="497"/>
      <c r="U11" s="497"/>
      <c r="V11" s="497"/>
      <c r="W11" s="498"/>
      <c r="X11" s="481"/>
      <c r="Y11" s="482"/>
      <c r="Z11" s="482"/>
      <c r="AA11" s="483"/>
      <c r="AB11" s="406"/>
      <c r="AC11" s="407"/>
      <c r="AD11" s="407"/>
      <c r="AE11" s="408"/>
      <c r="AF11" s="406"/>
      <c r="AG11" s="407"/>
      <c r="AH11" s="407"/>
      <c r="AI11" s="408"/>
      <c r="AJ11" s="464">
        <f t="shared" ref="AJ11:AJ24" si="0">N11+AB11+AF11</f>
        <v>0</v>
      </c>
      <c r="AK11" s="464"/>
      <c r="AL11" s="464"/>
      <c r="AM11" s="464"/>
      <c r="AN11" s="464"/>
      <c r="AO11" s="5"/>
      <c r="AP11" s="5"/>
      <c r="AQ11" s="514"/>
      <c r="AR11" s="514"/>
      <c r="AS11" s="514"/>
      <c r="AT11" s="514"/>
      <c r="AU11" s="514"/>
      <c r="AV11" s="514"/>
      <c r="AW11" s="514"/>
      <c r="AX11" s="514"/>
      <c r="AY11" s="514"/>
      <c r="AZ11" s="514"/>
      <c r="BA11" s="514"/>
      <c r="BB11" s="514"/>
      <c r="BC11" s="514"/>
      <c r="BD11" s="514"/>
      <c r="BE11" s="514"/>
      <c r="BF11" s="514"/>
      <c r="BG11" s="514"/>
      <c r="BH11" s="514"/>
    </row>
    <row r="12" spans="2:60" ht="13.5" customHeight="1">
      <c r="B12" s="426">
        <v>3</v>
      </c>
      <c r="C12" s="443"/>
      <c r="D12" s="481"/>
      <c r="E12" s="482"/>
      <c r="F12" s="482"/>
      <c r="G12" s="482"/>
      <c r="H12" s="482"/>
      <c r="I12" s="482"/>
      <c r="J12" s="481"/>
      <c r="K12" s="482"/>
      <c r="L12" s="482"/>
      <c r="M12" s="483"/>
      <c r="N12" s="385"/>
      <c r="O12" s="386"/>
      <c r="P12" s="386"/>
      <c r="Q12" s="386"/>
      <c r="R12" s="386"/>
      <c r="S12" s="496"/>
      <c r="T12" s="497"/>
      <c r="U12" s="497"/>
      <c r="V12" s="497"/>
      <c r="W12" s="498"/>
      <c r="X12" s="481"/>
      <c r="Y12" s="482"/>
      <c r="Z12" s="482"/>
      <c r="AA12" s="483"/>
      <c r="AB12" s="406"/>
      <c r="AC12" s="407"/>
      <c r="AD12" s="407"/>
      <c r="AE12" s="408"/>
      <c r="AF12" s="406"/>
      <c r="AG12" s="407"/>
      <c r="AH12" s="407"/>
      <c r="AI12" s="408"/>
      <c r="AJ12" s="464">
        <f t="shared" si="0"/>
        <v>0</v>
      </c>
      <c r="AK12" s="464"/>
      <c r="AL12" s="464"/>
      <c r="AM12" s="464"/>
      <c r="AN12" s="464"/>
      <c r="AO12" s="5"/>
      <c r="AP12" s="5"/>
      <c r="AQ12" s="514"/>
      <c r="AR12" s="514"/>
      <c r="AS12" s="514"/>
      <c r="AT12" s="514"/>
      <c r="AU12" s="514"/>
      <c r="AV12" s="514"/>
      <c r="AW12" s="514"/>
      <c r="AX12" s="514"/>
      <c r="AY12" s="514"/>
      <c r="AZ12" s="514"/>
      <c r="BA12" s="514"/>
      <c r="BB12" s="514"/>
      <c r="BC12" s="514"/>
      <c r="BD12" s="514"/>
      <c r="BE12" s="514"/>
      <c r="BF12" s="514"/>
      <c r="BG12" s="514"/>
      <c r="BH12" s="514"/>
    </row>
    <row r="13" spans="2:60" ht="13.5" customHeight="1">
      <c r="B13" s="426">
        <v>4</v>
      </c>
      <c r="C13" s="443"/>
      <c r="D13" s="481"/>
      <c r="E13" s="482"/>
      <c r="F13" s="482"/>
      <c r="G13" s="482"/>
      <c r="H13" s="482"/>
      <c r="I13" s="482"/>
      <c r="J13" s="481"/>
      <c r="K13" s="482"/>
      <c r="L13" s="482"/>
      <c r="M13" s="483"/>
      <c r="N13" s="385"/>
      <c r="O13" s="386"/>
      <c r="P13" s="386"/>
      <c r="Q13" s="386"/>
      <c r="R13" s="386"/>
      <c r="S13" s="496"/>
      <c r="T13" s="497"/>
      <c r="U13" s="497"/>
      <c r="V13" s="497"/>
      <c r="W13" s="498"/>
      <c r="X13" s="481"/>
      <c r="Y13" s="482"/>
      <c r="Z13" s="482"/>
      <c r="AA13" s="483"/>
      <c r="AB13" s="406"/>
      <c r="AC13" s="407"/>
      <c r="AD13" s="407"/>
      <c r="AE13" s="408"/>
      <c r="AF13" s="406"/>
      <c r="AG13" s="407"/>
      <c r="AH13" s="407"/>
      <c r="AI13" s="408"/>
      <c r="AJ13" s="464">
        <f t="shared" si="0"/>
        <v>0</v>
      </c>
      <c r="AK13" s="464"/>
      <c r="AL13" s="464"/>
      <c r="AM13" s="464"/>
      <c r="AN13" s="464"/>
      <c r="AO13" s="5"/>
      <c r="AP13" s="5"/>
      <c r="AQ13" s="514"/>
      <c r="AR13" s="514"/>
      <c r="AS13" s="514"/>
      <c r="AT13" s="514"/>
      <c r="AU13" s="514"/>
      <c r="AV13" s="514"/>
      <c r="AW13" s="514"/>
      <c r="AX13" s="514"/>
      <c r="AY13" s="514"/>
      <c r="AZ13" s="514"/>
      <c r="BA13" s="514"/>
      <c r="BB13" s="514"/>
      <c r="BC13" s="514"/>
      <c r="BD13" s="514"/>
      <c r="BE13" s="514"/>
      <c r="BF13" s="514"/>
      <c r="BG13" s="514"/>
      <c r="BH13" s="514"/>
    </row>
    <row r="14" spans="2:60" ht="13.5" customHeight="1">
      <c r="B14" s="426">
        <v>5</v>
      </c>
      <c r="C14" s="443"/>
      <c r="D14" s="481"/>
      <c r="E14" s="482"/>
      <c r="F14" s="482"/>
      <c r="G14" s="482"/>
      <c r="H14" s="482"/>
      <c r="I14" s="482"/>
      <c r="J14" s="481"/>
      <c r="K14" s="482"/>
      <c r="L14" s="482"/>
      <c r="M14" s="483"/>
      <c r="N14" s="385"/>
      <c r="O14" s="386"/>
      <c r="P14" s="386"/>
      <c r="Q14" s="386"/>
      <c r="R14" s="386"/>
      <c r="S14" s="496"/>
      <c r="T14" s="497"/>
      <c r="U14" s="497"/>
      <c r="V14" s="497"/>
      <c r="W14" s="498"/>
      <c r="X14" s="481"/>
      <c r="Y14" s="482"/>
      <c r="Z14" s="482"/>
      <c r="AA14" s="483"/>
      <c r="AB14" s="406"/>
      <c r="AC14" s="407"/>
      <c r="AD14" s="407"/>
      <c r="AE14" s="408"/>
      <c r="AF14" s="406"/>
      <c r="AG14" s="407"/>
      <c r="AH14" s="407"/>
      <c r="AI14" s="408"/>
      <c r="AJ14" s="464">
        <f t="shared" si="0"/>
        <v>0</v>
      </c>
      <c r="AK14" s="464"/>
      <c r="AL14" s="464"/>
      <c r="AM14" s="464"/>
      <c r="AN14" s="464"/>
      <c r="AO14" s="5"/>
      <c r="AP14" s="5"/>
      <c r="AQ14" s="514"/>
      <c r="AR14" s="514"/>
      <c r="AS14" s="514"/>
      <c r="AT14" s="514"/>
      <c r="AU14" s="514"/>
      <c r="AV14" s="514"/>
      <c r="AW14" s="514"/>
      <c r="AX14" s="514"/>
      <c r="AY14" s="514"/>
      <c r="AZ14" s="514"/>
      <c r="BA14" s="514"/>
      <c r="BB14" s="514"/>
      <c r="BC14" s="514"/>
      <c r="BD14" s="514"/>
      <c r="BE14" s="514"/>
      <c r="BF14" s="514"/>
      <c r="BG14" s="514"/>
      <c r="BH14" s="514"/>
    </row>
    <row r="15" spans="2:60" ht="13.5" customHeight="1">
      <c r="B15" s="426">
        <v>6</v>
      </c>
      <c r="C15" s="443"/>
      <c r="D15" s="481"/>
      <c r="E15" s="482"/>
      <c r="F15" s="482"/>
      <c r="G15" s="482"/>
      <c r="H15" s="482"/>
      <c r="I15" s="482"/>
      <c r="J15" s="481"/>
      <c r="K15" s="482"/>
      <c r="L15" s="482"/>
      <c r="M15" s="483"/>
      <c r="N15" s="385"/>
      <c r="O15" s="386"/>
      <c r="P15" s="386"/>
      <c r="Q15" s="386"/>
      <c r="R15" s="386"/>
      <c r="S15" s="496"/>
      <c r="T15" s="497"/>
      <c r="U15" s="497"/>
      <c r="V15" s="497"/>
      <c r="W15" s="498"/>
      <c r="X15" s="481"/>
      <c r="Y15" s="482"/>
      <c r="Z15" s="482"/>
      <c r="AA15" s="483"/>
      <c r="AB15" s="406"/>
      <c r="AC15" s="407"/>
      <c r="AD15" s="407"/>
      <c r="AE15" s="408"/>
      <c r="AF15" s="406"/>
      <c r="AG15" s="407"/>
      <c r="AH15" s="407"/>
      <c r="AI15" s="408"/>
      <c r="AJ15" s="464">
        <f t="shared" si="0"/>
        <v>0</v>
      </c>
      <c r="AK15" s="464"/>
      <c r="AL15" s="464"/>
      <c r="AM15" s="464"/>
      <c r="AN15" s="464"/>
      <c r="AO15" s="5"/>
      <c r="AP15" s="5"/>
      <c r="AQ15" s="514"/>
      <c r="AR15" s="514"/>
      <c r="AS15" s="514"/>
      <c r="AT15" s="514"/>
      <c r="AU15" s="514"/>
      <c r="AV15" s="514"/>
      <c r="AW15" s="514"/>
      <c r="AX15" s="514"/>
      <c r="AY15" s="514"/>
      <c r="AZ15" s="514"/>
      <c r="BA15" s="514"/>
      <c r="BB15" s="514"/>
      <c r="BC15" s="514"/>
      <c r="BD15" s="514"/>
      <c r="BE15" s="514"/>
      <c r="BF15" s="514"/>
      <c r="BG15" s="514"/>
      <c r="BH15" s="514"/>
    </row>
    <row r="16" spans="2:60" ht="13.5" customHeight="1">
      <c r="B16" s="426">
        <v>7</v>
      </c>
      <c r="C16" s="443"/>
      <c r="D16" s="481"/>
      <c r="E16" s="482"/>
      <c r="F16" s="482"/>
      <c r="G16" s="482"/>
      <c r="H16" s="482"/>
      <c r="I16" s="482"/>
      <c r="J16" s="481"/>
      <c r="K16" s="482"/>
      <c r="L16" s="482"/>
      <c r="M16" s="483"/>
      <c r="N16" s="385"/>
      <c r="O16" s="386"/>
      <c r="P16" s="386"/>
      <c r="Q16" s="386"/>
      <c r="R16" s="386"/>
      <c r="S16" s="496"/>
      <c r="T16" s="497"/>
      <c r="U16" s="497"/>
      <c r="V16" s="497"/>
      <c r="W16" s="498"/>
      <c r="X16" s="481"/>
      <c r="Y16" s="482"/>
      <c r="Z16" s="482"/>
      <c r="AA16" s="483"/>
      <c r="AB16" s="406"/>
      <c r="AC16" s="407"/>
      <c r="AD16" s="407"/>
      <c r="AE16" s="408"/>
      <c r="AF16" s="406"/>
      <c r="AG16" s="407"/>
      <c r="AH16" s="407"/>
      <c r="AI16" s="408"/>
      <c r="AJ16" s="464">
        <f t="shared" si="0"/>
        <v>0</v>
      </c>
      <c r="AK16" s="464"/>
      <c r="AL16" s="464"/>
      <c r="AM16" s="464"/>
      <c r="AN16" s="464"/>
      <c r="AO16" s="5"/>
      <c r="AP16" s="5"/>
      <c r="AQ16" s="514"/>
      <c r="AR16" s="514"/>
      <c r="AS16" s="514"/>
      <c r="AT16" s="514"/>
      <c r="AU16" s="514"/>
      <c r="AV16" s="514"/>
      <c r="AW16" s="514"/>
      <c r="AX16" s="514"/>
      <c r="AY16" s="514"/>
      <c r="AZ16" s="514"/>
      <c r="BA16" s="514"/>
      <c r="BB16" s="514"/>
      <c r="BC16" s="514"/>
      <c r="BD16" s="514"/>
      <c r="BE16" s="514"/>
      <c r="BF16" s="514"/>
      <c r="BG16" s="514"/>
      <c r="BH16" s="514"/>
    </row>
    <row r="17" spans="2:87" ht="13.5" customHeight="1">
      <c r="B17" s="426">
        <v>8</v>
      </c>
      <c r="C17" s="443"/>
      <c r="D17" s="481"/>
      <c r="E17" s="482"/>
      <c r="F17" s="482"/>
      <c r="G17" s="482"/>
      <c r="H17" s="482"/>
      <c r="I17" s="482"/>
      <c r="J17" s="481"/>
      <c r="K17" s="482"/>
      <c r="L17" s="482"/>
      <c r="M17" s="483"/>
      <c r="N17" s="385"/>
      <c r="O17" s="386"/>
      <c r="P17" s="386"/>
      <c r="Q17" s="386"/>
      <c r="R17" s="386"/>
      <c r="S17" s="496"/>
      <c r="T17" s="497"/>
      <c r="U17" s="497"/>
      <c r="V17" s="497"/>
      <c r="W17" s="498"/>
      <c r="X17" s="481"/>
      <c r="Y17" s="482"/>
      <c r="Z17" s="482"/>
      <c r="AA17" s="483"/>
      <c r="AB17" s="406"/>
      <c r="AC17" s="407"/>
      <c r="AD17" s="407"/>
      <c r="AE17" s="408"/>
      <c r="AF17" s="406"/>
      <c r="AG17" s="407"/>
      <c r="AH17" s="407"/>
      <c r="AI17" s="408"/>
      <c r="AJ17" s="464">
        <f t="shared" si="0"/>
        <v>0</v>
      </c>
      <c r="AK17" s="464"/>
      <c r="AL17" s="464"/>
      <c r="AM17" s="464"/>
      <c r="AN17" s="464"/>
      <c r="AO17" s="5"/>
      <c r="AP17" s="5"/>
      <c r="AQ17" s="514"/>
      <c r="AR17" s="514"/>
      <c r="AS17" s="514"/>
      <c r="AT17" s="514"/>
      <c r="AU17" s="514"/>
      <c r="AV17" s="514"/>
      <c r="AW17" s="514"/>
      <c r="AX17" s="514"/>
      <c r="AY17" s="514"/>
      <c r="AZ17" s="514"/>
      <c r="BA17" s="514"/>
      <c r="BB17" s="514"/>
      <c r="BC17" s="514"/>
      <c r="BD17" s="514"/>
      <c r="BE17" s="514"/>
      <c r="BF17" s="514"/>
      <c r="BG17" s="514"/>
      <c r="BH17" s="514"/>
    </row>
    <row r="18" spans="2:87" ht="13.5" customHeight="1">
      <c r="B18" s="426">
        <v>9</v>
      </c>
      <c r="C18" s="443"/>
      <c r="D18" s="481"/>
      <c r="E18" s="482"/>
      <c r="F18" s="482"/>
      <c r="G18" s="482"/>
      <c r="H18" s="482"/>
      <c r="I18" s="482"/>
      <c r="J18" s="481"/>
      <c r="K18" s="482"/>
      <c r="L18" s="482"/>
      <c r="M18" s="483"/>
      <c r="N18" s="385"/>
      <c r="O18" s="386"/>
      <c r="P18" s="386"/>
      <c r="Q18" s="386"/>
      <c r="R18" s="386"/>
      <c r="S18" s="496"/>
      <c r="T18" s="497"/>
      <c r="U18" s="497"/>
      <c r="V18" s="497"/>
      <c r="W18" s="498"/>
      <c r="X18" s="481"/>
      <c r="Y18" s="482"/>
      <c r="Z18" s="482"/>
      <c r="AA18" s="483"/>
      <c r="AB18" s="406"/>
      <c r="AC18" s="407"/>
      <c r="AD18" s="407"/>
      <c r="AE18" s="408"/>
      <c r="AF18" s="406"/>
      <c r="AG18" s="407"/>
      <c r="AH18" s="407"/>
      <c r="AI18" s="408"/>
      <c r="AJ18" s="464">
        <f t="shared" si="0"/>
        <v>0</v>
      </c>
      <c r="AK18" s="464"/>
      <c r="AL18" s="464"/>
      <c r="AM18" s="464"/>
      <c r="AN18" s="464"/>
      <c r="AO18" s="5"/>
      <c r="AP18" s="5"/>
      <c r="AQ18" s="514"/>
      <c r="AR18" s="514"/>
      <c r="AS18" s="514"/>
      <c r="AT18" s="514"/>
      <c r="AU18" s="514"/>
      <c r="AV18" s="514"/>
      <c r="AW18" s="514"/>
      <c r="AX18" s="514"/>
      <c r="AY18" s="514"/>
      <c r="AZ18" s="514"/>
      <c r="BA18" s="514"/>
      <c r="BB18" s="514"/>
      <c r="BC18" s="514"/>
      <c r="BD18" s="514"/>
      <c r="BE18" s="514"/>
      <c r="BF18" s="514"/>
      <c r="BG18" s="514"/>
      <c r="BH18" s="514"/>
    </row>
    <row r="19" spans="2:87" ht="13.5" customHeight="1">
      <c r="B19" s="426">
        <v>10</v>
      </c>
      <c r="C19" s="443"/>
      <c r="D19" s="481"/>
      <c r="E19" s="482"/>
      <c r="F19" s="482"/>
      <c r="G19" s="482"/>
      <c r="H19" s="482"/>
      <c r="I19" s="482"/>
      <c r="J19" s="481"/>
      <c r="K19" s="482"/>
      <c r="L19" s="482"/>
      <c r="M19" s="483"/>
      <c r="N19" s="385"/>
      <c r="O19" s="386"/>
      <c r="P19" s="386"/>
      <c r="Q19" s="386"/>
      <c r="R19" s="386"/>
      <c r="S19" s="496"/>
      <c r="T19" s="497"/>
      <c r="U19" s="497"/>
      <c r="V19" s="497"/>
      <c r="W19" s="498"/>
      <c r="X19" s="481"/>
      <c r="Y19" s="482"/>
      <c r="Z19" s="482"/>
      <c r="AA19" s="483"/>
      <c r="AB19" s="406"/>
      <c r="AC19" s="407"/>
      <c r="AD19" s="407"/>
      <c r="AE19" s="408"/>
      <c r="AF19" s="406"/>
      <c r="AG19" s="407"/>
      <c r="AH19" s="407"/>
      <c r="AI19" s="408"/>
      <c r="AJ19" s="464">
        <f t="shared" si="0"/>
        <v>0</v>
      </c>
      <c r="AK19" s="464"/>
      <c r="AL19" s="464"/>
      <c r="AM19" s="464"/>
      <c r="AN19" s="464"/>
      <c r="AO19" s="5"/>
      <c r="AP19" s="5"/>
      <c r="AQ19" s="514"/>
      <c r="AR19" s="514"/>
      <c r="AS19" s="514"/>
      <c r="AT19" s="514"/>
      <c r="AU19" s="514"/>
      <c r="AV19" s="514"/>
      <c r="AW19" s="514"/>
      <c r="AX19" s="514"/>
      <c r="AY19" s="514"/>
      <c r="AZ19" s="514"/>
      <c r="BA19" s="514"/>
      <c r="BB19" s="514"/>
      <c r="BC19" s="514"/>
      <c r="BD19" s="514"/>
      <c r="BE19" s="514"/>
      <c r="BF19" s="514"/>
      <c r="BG19" s="514"/>
      <c r="BH19" s="514"/>
    </row>
    <row r="20" spans="2:87" ht="13.5" customHeight="1">
      <c r="B20" s="426">
        <v>11</v>
      </c>
      <c r="C20" s="443"/>
      <c r="D20" s="481"/>
      <c r="E20" s="482"/>
      <c r="F20" s="482"/>
      <c r="G20" s="482"/>
      <c r="H20" s="482"/>
      <c r="I20" s="482"/>
      <c r="J20" s="481"/>
      <c r="K20" s="482"/>
      <c r="L20" s="482"/>
      <c r="M20" s="483"/>
      <c r="N20" s="385"/>
      <c r="O20" s="386"/>
      <c r="P20" s="386"/>
      <c r="Q20" s="386"/>
      <c r="R20" s="386"/>
      <c r="S20" s="496"/>
      <c r="T20" s="497"/>
      <c r="U20" s="497"/>
      <c r="V20" s="497"/>
      <c r="W20" s="498"/>
      <c r="X20" s="481"/>
      <c r="Y20" s="482"/>
      <c r="Z20" s="482"/>
      <c r="AA20" s="483"/>
      <c r="AB20" s="406"/>
      <c r="AC20" s="407"/>
      <c r="AD20" s="407"/>
      <c r="AE20" s="408"/>
      <c r="AF20" s="406"/>
      <c r="AG20" s="407"/>
      <c r="AH20" s="407"/>
      <c r="AI20" s="408"/>
      <c r="AJ20" s="464">
        <f t="shared" si="0"/>
        <v>0</v>
      </c>
      <c r="AK20" s="464"/>
      <c r="AL20" s="464"/>
      <c r="AM20" s="464"/>
      <c r="AN20" s="464"/>
      <c r="AO20" s="5"/>
      <c r="AP20" s="5"/>
      <c r="AQ20" s="514"/>
      <c r="AR20" s="514"/>
      <c r="AS20" s="514"/>
      <c r="AT20" s="514"/>
      <c r="AU20" s="514"/>
      <c r="AV20" s="514"/>
      <c r="AW20" s="514"/>
      <c r="AX20" s="514"/>
      <c r="AY20" s="514"/>
      <c r="AZ20" s="514"/>
      <c r="BA20" s="514"/>
      <c r="BB20" s="514"/>
      <c r="BC20" s="514"/>
      <c r="BD20" s="514"/>
      <c r="BE20" s="514"/>
      <c r="BF20" s="514"/>
      <c r="BG20" s="514"/>
      <c r="BH20" s="514"/>
    </row>
    <row r="21" spans="2:87" ht="13.5" customHeight="1">
      <c r="B21" s="426">
        <v>12</v>
      </c>
      <c r="C21" s="443"/>
      <c r="D21" s="481"/>
      <c r="E21" s="482"/>
      <c r="F21" s="482"/>
      <c r="G21" s="482"/>
      <c r="H21" s="482"/>
      <c r="I21" s="482"/>
      <c r="J21" s="481"/>
      <c r="K21" s="482"/>
      <c r="L21" s="482"/>
      <c r="M21" s="483"/>
      <c r="N21" s="385"/>
      <c r="O21" s="386"/>
      <c r="P21" s="386"/>
      <c r="Q21" s="386"/>
      <c r="R21" s="386"/>
      <c r="S21" s="496"/>
      <c r="T21" s="497"/>
      <c r="U21" s="497"/>
      <c r="V21" s="497"/>
      <c r="W21" s="498"/>
      <c r="X21" s="481"/>
      <c r="Y21" s="482"/>
      <c r="Z21" s="482"/>
      <c r="AA21" s="483"/>
      <c r="AB21" s="406"/>
      <c r="AC21" s="407"/>
      <c r="AD21" s="407"/>
      <c r="AE21" s="408"/>
      <c r="AF21" s="406"/>
      <c r="AG21" s="407"/>
      <c r="AH21" s="407"/>
      <c r="AI21" s="408"/>
      <c r="AJ21" s="464">
        <f t="shared" si="0"/>
        <v>0</v>
      </c>
      <c r="AK21" s="464"/>
      <c r="AL21" s="464"/>
      <c r="AM21" s="464"/>
      <c r="AN21" s="464"/>
      <c r="AO21" s="5"/>
      <c r="AP21" s="5"/>
      <c r="AQ21" s="514"/>
      <c r="AR21" s="514"/>
      <c r="AS21" s="514"/>
      <c r="AT21" s="514"/>
      <c r="AU21" s="514"/>
      <c r="AV21" s="514"/>
      <c r="AW21" s="514"/>
      <c r="AX21" s="514"/>
      <c r="AY21" s="514"/>
      <c r="AZ21" s="514"/>
      <c r="BA21" s="514"/>
      <c r="BB21" s="514"/>
      <c r="BC21" s="514"/>
      <c r="BD21" s="514"/>
      <c r="BE21" s="514"/>
      <c r="BF21" s="514"/>
      <c r="BG21" s="514"/>
      <c r="BH21" s="514"/>
    </row>
    <row r="22" spans="2:87" ht="13.5" customHeight="1">
      <c r="B22" s="426">
        <v>13</v>
      </c>
      <c r="C22" s="443"/>
      <c r="D22" s="481"/>
      <c r="E22" s="482"/>
      <c r="F22" s="482"/>
      <c r="G22" s="482"/>
      <c r="H22" s="482"/>
      <c r="I22" s="482"/>
      <c r="J22" s="481"/>
      <c r="K22" s="482"/>
      <c r="L22" s="482"/>
      <c r="M22" s="483"/>
      <c r="N22" s="385"/>
      <c r="O22" s="386"/>
      <c r="P22" s="386"/>
      <c r="Q22" s="386"/>
      <c r="R22" s="386"/>
      <c r="S22" s="496"/>
      <c r="T22" s="497"/>
      <c r="U22" s="497"/>
      <c r="V22" s="497"/>
      <c r="W22" s="498"/>
      <c r="X22" s="481"/>
      <c r="Y22" s="482"/>
      <c r="Z22" s="482"/>
      <c r="AA22" s="483"/>
      <c r="AB22" s="406"/>
      <c r="AC22" s="407"/>
      <c r="AD22" s="407"/>
      <c r="AE22" s="408"/>
      <c r="AF22" s="406"/>
      <c r="AG22" s="407"/>
      <c r="AH22" s="407"/>
      <c r="AI22" s="408"/>
      <c r="AJ22" s="464">
        <f t="shared" si="0"/>
        <v>0</v>
      </c>
      <c r="AK22" s="464"/>
      <c r="AL22" s="464"/>
      <c r="AM22" s="464"/>
      <c r="AN22" s="464"/>
      <c r="AO22" s="5"/>
      <c r="AP22" s="5"/>
      <c r="AQ22" s="514"/>
      <c r="AR22" s="514"/>
      <c r="AS22" s="514"/>
      <c r="AT22" s="514"/>
      <c r="AU22" s="514"/>
      <c r="AV22" s="514"/>
      <c r="AW22" s="514"/>
      <c r="AX22" s="514"/>
      <c r="AY22" s="514"/>
      <c r="AZ22" s="514"/>
      <c r="BA22" s="514"/>
      <c r="BB22" s="514"/>
      <c r="BC22" s="514"/>
      <c r="BD22" s="514"/>
      <c r="BE22" s="514"/>
      <c r="BF22" s="514"/>
      <c r="BG22" s="514"/>
      <c r="BH22" s="514"/>
    </row>
    <row r="23" spans="2:87" ht="13.5" customHeight="1">
      <c r="B23" s="426">
        <v>14</v>
      </c>
      <c r="C23" s="443"/>
      <c r="D23" s="481"/>
      <c r="E23" s="482"/>
      <c r="F23" s="482"/>
      <c r="G23" s="482"/>
      <c r="H23" s="482"/>
      <c r="I23" s="482"/>
      <c r="J23" s="481"/>
      <c r="K23" s="482"/>
      <c r="L23" s="482"/>
      <c r="M23" s="483"/>
      <c r="N23" s="385"/>
      <c r="O23" s="386"/>
      <c r="P23" s="386"/>
      <c r="Q23" s="386"/>
      <c r="R23" s="386"/>
      <c r="S23" s="496"/>
      <c r="T23" s="497"/>
      <c r="U23" s="497"/>
      <c r="V23" s="497"/>
      <c r="W23" s="498"/>
      <c r="X23" s="481"/>
      <c r="Y23" s="482"/>
      <c r="Z23" s="482"/>
      <c r="AA23" s="483"/>
      <c r="AB23" s="406"/>
      <c r="AC23" s="407"/>
      <c r="AD23" s="407"/>
      <c r="AE23" s="408"/>
      <c r="AF23" s="406"/>
      <c r="AG23" s="407"/>
      <c r="AH23" s="407"/>
      <c r="AI23" s="408"/>
      <c r="AJ23" s="464">
        <f t="shared" si="0"/>
        <v>0</v>
      </c>
      <c r="AK23" s="464"/>
      <c r="AL23" s="464"/>
      <c r="AM23" s="464"/>
      <c r="AN23" s="464"/>
      <c r="AO23" s="5"/>
      <c r="AP23" s="5"/>
      <c r="AQ23" s="514"/>
      <c r="AR23" s="514"/>
      <c r="AS23" s="514"/>
      <c r="AT23" s="514"/>
      <c r="AU23" s="514"/>
      <c r="AV23" s="514"/>
      <c r="AW23" s="514"/>
      <c r="AX23" s="514"/>
      <c r="AY23" s="514"/>
      <c r="AZ23" s="514"/>
      <c r="BA23" s="514"/>
      <c r="BB23" s="514"/>
      <c r="BC23" s="514"/>
      <c r="BD23" s="514"/>
      <c r="BE23" s="514"/>
      <c r="BF23" s="514"/>
      <c r="BG23" s="514"/>
      <c r="BH23" s="514"/>
    </row>
    <row r="24" spans="2:87" ht="13.5" customHeight="1">
      <c r="B24" s="426">
        <v>15</v>
      </c>
      <c r="C24" s="443"/>
      <c r="D24" s="481"/>
      <c r="E24" s="482"/>
      <c r="F24" s="482"/>
      <c r="G24" s="482"/>
      <c r="H24" s="482"/>
      <c r="I24" s="482"/>
      <c r="J24" s="481"/>
      <c r="K24" s="482"/>
      <c r="L24" s="482"/>
      <c r="M24" s="483"/>
      <c r="N24" s="385"/>
      <c r="O24" s="386"/>
      <c r="P24" s="386"/>
      <c r="Q24" s="386"/>
      <c r="R24" s="386"/>
      <c r="S24" s="496"/>
      <c r="T24" s="497"/>
      <c r="U24" s="497"/>
      <c r="V24" s="497"/>
      <c r="W24" s="498"/>
      <c r="X24" s="481"/>
      <c r="Y24" s="482"/>
      <c r="Z24" s="482"/>
      <c r="AA24" s="483"/>
      <c r="AB24" s="406"/>
      <c r="AC24" s="407"/>
      <c r="AD24" s="407"/>
      <c r="AE24" s="408"/>
      <c r="AF24" s="406"/>
      <c r="AG24" s="407"/>
      <c r="AH24" s="407"/>
      <c r="AI24" s="408"/>
      <c r="AJ24" s="464">
        <f t="shared" si="0"/>
        <v>0</v>
      </c>
      <c r="AK24" s="464"/>
      <c r="AL24" s="464"/>
      <c r="AM24" s="464"/>
      <c r="AN24" s="464"/>
      <c r="AO24" s="5"/>
      <c r="AP24" s="5"/>
      <c r="AQ24" s="514"/>
      <c r="AR24" s="514"/>
      <c r="AS24" s="514"/>
      <c r="AT24" s="514"/>
      <c r="AU24" s="514"/>
      <c r="AV24" s="514"/>
      <c r="AW24" s="514"/>
      <c r="AX24" s="514"/>
      <c r="AY24" s="514"/>
      <c r="AZ24" s="514"/>
      <c r="BA24" s="514"/>
      <c r="BB24" s="514"/>
      <c r="BC24" s="514"/>
      <c r="BD24" s="514"/>
      <c r="BE24" s="514"/>
      <c r="BF24" s="514"/>
      <c r="BG24" s="514"/>
      <c r="BH24" s="514"/>
    </row>
    <row r="25" spans="2:87" ht="13.5"/>
    <row r="26" spans="2:87">
      <c r="B26" s="486" t="s">
        <v>112</v>
      </c>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7"/>
      <c r="AB26" s="426" t="s">
        <v>113</v>
      </c>
      <c r="AC26" s="427"/>
      <c r="AD26" s="427"/>
      <c r="AE26" s="427"/>
      <c r="AF26" s="427"/>
      <c r="AG26" s="443"/>
      <c r="AH26" s="426" t="s">
        <v>114</v>
      </c>
      <c r="AI26" s="427"/>
      <c r="AJ26" s="427"/>
      <c r="AK26" s="427"/>
      <c r="AL26" s="427"/>
      <c r="AM26" s="443"/>
      <c r="AN26" s="426" t="s">
        <v>115</v>
      </c>
      <c r="AO26" s="427"/>
      <c r="AP26" s="427"/>
      <c r="AQ26" s="427"/>
      <c r="AR26" s="427"/>
      <c r="AS26" s="443"/>
      <c r="AZ26" s="444" t="s">
        <v>116</v>
      </c>
      <c r="BA26" s="444"/>
      <c r="BB26" s="444"/>
      <c r="BC26" s="444"/>
      <c r="BD26" s="444"/>
      <c r="BE26" s="444"/>
    </row>
    <row r="27" spans="2:87">
      <c r="B27" s="426" t="s">
        <v>94</v>
      </c>
      <c r="C27" s="443"/>
      <c r="D27" s="426" t="s">
        <v>228</v>
      </c>
      <c r="E27" s="427"/>
      <c r="F27" s="427"/>
      <c r="G27" s="427"/>
      <c r="H27" s="427"/>
      <c r="I27" s="427"/>
      <c r="J27" s="427"/>
      <c r="K27" s="427"/>
      <c r="L27" s="427"/>
      <c r="M27" s="443"/>
      <c r="N27" s="426" t="s">
        <v>117</v>
      </c>
      <c r="O27" s="427"/>
      <c r="P27" s="427"/>
      <c r="Q27" s="427"/>
      <c r="R27" s="443"/>
      <c r="S27" s="426" t="s">
        <v>118</v>
      </c>
      <c r="T27" s="427"/>
      <c r="U27" s="427"/>
      <c r="V27" s="427"/>
      <c r="W27" s="443"/>
      <c r="X27" s="426" t="s">
        <v>119</v>
      </c>
      <c r="Y27" s="427"/>
      <c r="Z27" s="427"/>
      <c r="AA27" s="443"/>
      <c r="AB27" s="426" t="s">
        <v>120</v>
      </c>
      <c r="AC27" s="427"/>
      <c r="AD27" s="443"/>
      <c r="AE27" s="426" t="s">
        <v>8</v>
      </c>
      <c r="AF27" s="427"/>
      <c r="AG27" s="443"/>
      <c r="AH27" s="426" t="s">
        <v>120</v>
      </c>
      <c r="AI27" s="427"/>
      <c r="AJ27" s="443"/>
      <c r="AK27" s="426" t="s">
        <v>8</v>
      </c>
      <c r="AL27" s="427"/>
      <c r="AM27" s="443"/>
      <c r="AN27" s="426" t="s">
        <v>120</v>
      </c>
      <c r="AO27" s="427"/>
      <c r="AP27" s="443"/>
      <c r="AQ27" s="426" t="s">
        <v>8</v>
      </c>
      <c r="AR27" s="427"/>
      <c r="AS27" s="443"/>
      <c r="AT27" s="426" t="s">
        <v>121</v>
      </c>
      <c r="AU27" s="427"/>
      <c r="AV27" s="443"/>
      <c r="AW27" s="426" t="s">
        <v>5</v>
      </c>
      <c r="AX27" s="427"/>
      <c r="AY27" s="443"/>
      <c r="AZ27" s="444" t="s">
        <v>120</v>
      </c>
      <c r="BA27" s="444"/>
      <c r="BB27" s="444"/>
      <c r="BC27" s="444" t="s">
        <v>8</v>
      </c>
      <c r="BD27" s="444"/>
      <c r="BE27" s="444"/>
      <c r="BF27" s="488" t="s">
        <v>122</v>
      </c>
      <c r="BG27" s="489"/>
      <c r="BH27" s="489"/>
      <c r="BI27" s="489"/>
      <c r="BJ27" s="489"/>
      <c r="BK27" s="489"/>
      <c r="BL27" s="489"/>
      <c r="BM27" s="489"/>
      <c r="BN27" s="489"/>
      <c r="BO27" s="489"/>
      <c r="BP27" s="489"/>
      <c r="BQ27" s="489"/>
      <c r="BR27" s="489"/>
      <c r="BS27" s="489"/>
      <c r="BT27" s="489"/>
      <c r="BU27" s="489"/>
      <c r="BV27" s="489"/>
      <c r="BW27" s="489"/>
      <c r="BX27" s="489"/>
      <c r="BY27" s="489"/>
      <c r="BZ27" s="489"/>
      <c r="CA27" s="489"/>
      <c r="CB27" s="489"/>
      <c r="CC27" s="489"/>
      <c r="CD27" s="489"/>
      <c r="CE27" s="489"/>
      <c r="CF27" s="489"/>
      <c r="CG27" s="489"/>
      <c r="CH27" s="489"/>
      <c r="CI27" s="490"/>
    </row>
    <row r="28" spans="2:87">
      <c r="B28" s="426">
        <v>1</v>
      </c>
      <c r="C28" s="443"/>
      <c r="D28" s="353"/>
      <c r="E28" s="413"/>
      <c r="F28" s="413"/>
      <c r="G28" s="413"/>
      <c r="H28" s="413"/>
      <c r="I28" s="413"/>
      <c r="J28" s="413"/>
      <c r="K28" s="413"/>
      <c r="L28" s="413"/>
      <c r="M28" s="480"/>
      <c r="N28" s="481"/>
      <c r="O28" s="482"/>
      <c r="P28" s="482"/>
      <c r="Q28" s="482"/>
      <c r="R28" s="483"/>
      <c r="S28" s="481"/>
      <c r="T28" s="482"/>
      <c r="U28" s="482"/>
      <c r="V28" s="482"/>
      <c r="W28" s="483"/>
      <c r="X28" s="481"/>
      <c r="Y28" s="482"/>
      <c r="Z28" s="482"/>
      <c r="AA28" s="483"/>
      <c r="AB28" s="385"/>
      <c r="AC28" s="386"/>
      <c r="AD28" s="387"/>
      <c r="AE28" s="388">
        <f>AB28*X28</f>
        <v>0</v>
      </c>
      <c r="AF28" s="389"/>
      <c r="AG28" s="390"/>
      <c r="AH28" s="388">
        <f>AB28*10/100</f>
        <v>0</v>
      </c>
      <c r="AI28" s="389"/>
      <c r="AJ28" s="390"/>
      <c r="AK28" s="388">
        <f>AE28*10/100</f>
        <v>0</v>
      </c>
      <c r="AL28" s="389"/>
      <c r="AM28" s="390"/>
      <c r="AN28" s="388">
        <f>AB28+AH28</f>
        <v>0</v>
      </c>
      <c r="AO28" s="389"/>
      <c r="AP28" s="390"/>
      <c r="AQ28" s="388">
        <f>AE28+AK28</f>
        <v>0</v>
      </c>
      <c r="AR28" s="389"/>
      <c r="AS28" s="390"/>
      <c r="AT28" s="473"/>
      <c r="AU28" s="474"/>
      <c r="AV28" s="475"/>
      <c r="AW28" s="476" t="str">
        <f>IF(AT28="","",AT28)</f>
        <v/>
      </c>
      <c r="AX28" s="477"/>
      <c r="AY28" s="478"/>
      <c r="AZ28" s="464">
        <f>IF($U$4="税込み",AN28,AB28)</f>
        <v>0</v>
      </c>
      <c r="BA28" s="464"/>
      <c r="BB28" s="464"/>
      <c r="BC28" s="464">
        <f>IF($U$4="税込み",AQ28,AE28)</f>
        <v>0</v>
      </c>
      <c r="BD28" s="464"/>
      <c r="BE28" s="464"/>
      <c r="BF28" s="353"/>
      <c r="BG28" s="413"/>
      <c r="BH28" s="413"/>
      <c r="BI28" s="413"/>
      <c r="BJ28" s="413"/>
      <c r="BK28" s="413"/>
      <c r="BL28" s="413"/>
      <c r="BM28" s="413"/>
      <c r="BN28" s="413"/>
      <c r="BO28" s="413"/>
      <c r="BP28" s="413"/>
      <c r="BQ28" s="413"/>
      <c r="BR28" s="413"/>
      <c r="BS28" s="413"/>
      <c r="BT28" s="413"/>
      <c r="BU28" s="413"/>
      <c r="BV28" s="413"/>
      <c r="BW28" s="413"/>
      <c r="BX28" s="413"/>
      <c r="BY28" s="413"/>
      <c r="BZ28" s="413"/>
      <c r="CA28" s="413"/>
      <c r="CB28" s="413"/>
      <c r="CC28" s="413"/>
      <c r="CD28" s="413"/>
      <c r="CE28" s="413"/>
      <c r="CF28" s="413"/>
      <c r="CG28" s="413"/>
      <c r="CH28" s="413"/>
      <c r="CI28" s="480"/>
    </row>
    <row r="29" spans="2:87">
      <c r="B29" s="426">
        <v>2</v>
      </c>
      <c r="C29" s="443"/>
      <c r="D29" s="353"/>
      <c r="E29" s="413"/>
      <c r="F29" s="413"/>
      <c r="G29" s="413"/>
      <c r="H29" s="413"/>
      <c r="I29" s="413"/>
      <c r="J29" s="413"/>
      <c r="K29" s="413"/>
      <c r="L29" s="413"/>
      <c r="M29" s="480"/>
      <c r="N29" s="481"/>
      <c r="O29" s="482"/>
      <c r="P29" s="482"/>
      <c r="Q29" s="482"/>
      <c r="R29" s="483"/>
      <c r="S29" s="481"/>
      <c r="T29" s="482"/>
      <c r="U29" s="482"/>
      <c r="V29" s="482"/>
      <c r="W29" s="483"/>
      <c r="X29" s="481"/>
      <c r="Y29" s="482"/>
      <c r="Z29" s="482"/>
      <c r="AA29" s="483"/>
      <c r="AB29" s="385"/>
      <c r="AC29" s="386"/>
      <c r="AD29" s="387"/>
      <c r="AE29" s="388">
        <f>AB29*X29</f>
        <v>0</v>
      </c>
      <c r="AF29" s="389"/>
      <c r="AG29" s="390"/>
      <c r="AH29" s="388">
        <f>AB29*10/100</f>
        <v>0</v>
      </c>
      <c r="AI29" s="389"/>
      <c r="AJ29" s="390"/>
      <c r="AK29" s="388">
        <f>AE29*10/100</f>
        <v>0</v>
      </c>
      <c r="AL29" s="389"/>
      <c r="AM29" s="390"/>
      <c r="AN29" s="388">
        <f>AB29+AH29</f>
        <v>0</v>
      </c>
      <c r="AO29" s="389"/>
      <c r="AP29" s="390"/>
      <c r="AQ29" s="388">
        <f>AE29+AK29</f>
        <v>0</v>
      </c>
      <c r="AR29" s="389"/>
      <c r="AS29" s="390"/>
      <c r="AT29" s="473"/>
      <c r="AU29" s="474"/>
      <c r="AV29" s="475"/>
      <c r="AW29" s="476" t="str">
        <f>IF(AT29="","",AT29)</f>
        <v/>
      </c>
      <c r="AX29" s="477"/>
      <c r="AY29" s="478"/>
      <c r="AZ29" s="464">
        <f>IF($U$4="税込み",AN29,AB29)</f>
        <v>0</v>
      </c>
      <c r="BA29" s="464"/>
      <c r="BB29" s="464"/>
      <c r="BC29" s="464">
        <f>IF($U$4="税込み",AQ29,AE29)</f>
        <v>0</v>
      </c>
      <c r="BD29" s="464"/>
      <c r="BE29" s="464"/>
      <c r="BF29" s="353"/>
      <c r="BG29" s="413"/>
      <c r="BH29" s="413"/>
      <c r="BI29" s="413"/>
      <c r="BJ29" s="413"/>
      <c r="BK29" s="413"/>
      <c r="BL29" s="413"/>
      <c r="BM29" s="413"/>
      <c r="BN29" s="413"/>
      <c r="BO29" s="413"/>
      <c r="BP29" s="413"/>
      <c r="BQ29" s="413"/>
      <c r="BR29" s="413"/>
      <c r="BS29" s="413"/>
      <c r="BT29" s="413"/>
      <c r="BU29" s="413"/>
      <c r="BV29" s="413"/>
      <c r="BW29" s="413"/>
      <c r="BX29" s="413"/>
      <c r="BY29" s="413"/>
      <c r="BZ29" s="413"/>
      <c r="CA29" s="413"/>
      <c r="CB29" s="413"/>
      <c r="CC29" s="413"/>
      <c r="CD29" s="413"/>
      <c r="CE29" s="413"/>
      <c r="CF29" s="413"/>
      <c r="CG29" s="413"/>
      <c r="CH29" s="413"/>
      <c r="CI29" s="480"/>
    </row>
    <row r="30" spans="2:87">
      <c r="B30" s="426">
        <v>3</v>
      </c>
      <c r="C30" s="443"/>
      <c r="D30" s="353"/>
      <c r="E30" s="413"/>
      <c r="F30" s="413"/>
      <c r="G30" s="413"/>
      <c r="H30" s="413"/>
      <c r="I30" s="413"/>
      <c r="J30" s="413"/>
      <c r="K30" s="413"/>
      <c r="L30" s="413"/>
      <c r="M30" s="480"/>
      <c r="N30" s="481"/>
      <c r="O30" s="482"/>
      <c r="P30" s="482"/>
      <c r="Q30" s="482"/>
      <c r="R30" s="483"/>
      <c r="S30" s="481"/>
      <c r="T30" s="482"/>
      <c r="U30" s="482"/>
      <c r="V30" s="482"/>
      <c r="W30" s="483"/>
      <c r="X30" s="481"/>
      <c r="Y30" s="482"/>
      <c r="Z30" s="482"/>
      <c r="AA30" s="483"/>
      <c r="AB30" s="385"/>
      <c r="AC30" s="386"/>
      <c r="AD30" s="387"/>
      <c r="AE30" s="388">
        <f>AB30*X30</f>
        <v>0</v>
      </c>
      <c r="AF30" s="389"/>
      <c r="AG30" s="390"/>
      <c r="AH30" s="388">
        <f>AB30*10/100</f>
        <v>0</v>
      </c>
      <c r="AI30" s="389"/>
      <c r="AJ30" s="390"/>
      <c r="AK30" s="388">
        <f>AE30*10/100</f>
        <v>0</v>
      </c>
      <c r="AL30" s="389"/>
      <c r="AM30" s="390"/>
      <c r="AN30" s="388">
        <f>AB30+AH30</f>
        <v>0</v>
      </c>
      <c r="AO30" s="389"/>
      <c r="AP30" s="390"/>
      <c r="AQ30" s="388">
        <f>AE30+AK30</f>
        <v>0</v>
      </c>
      <c r="AR30" s="389"/>
      <c r="AS30" s="390"/>
      <c r="AT30" s="473"/>
      <c r="AU30" s="474"/>
      <c r="AV30" s="475"/>
      <c r="AW30" s="476" t="str">
        <f>IF(AT30="","",AT30)</f>
        <v/>
      </c>
      <c r="AX30" s="477"/>
      <c r="AY30" s="478"/>
      <c r="AZ30" s="464">
        <f>IF($U$4="税込み",AN30,AB30)</f>
        <v>0</v>
      </c>
      <c r="BA30" s="464"/>
      <c r="BB30" s="464"/>
      <c r="BC30" s="464">
        <f>IF($U$4="税込み",AQ30,AE30)</f>
        <v>0</v>
      </c>
      <c r="BD30" s="464"/>
      <c r="BE30" s="464"/>
      <c r="BF30" s="353"/>
      <c r="BG30" s="413"/>
      <c r="BH30" s="413"/>
      <c r="BI30" s="413"/>
      <c r="BJ30" s="413"/>
      <c r="BK30" s="413"/>
      <c r="BL30" s="413"/>
      <c r="BM30" s="413"/>
      <c r="BN30" s="413"/>
      <c r="BO30" s="413"/>
      <c r="BP30" s="413"/>
      <c r="BQ30" s="413"/>
      <c r="BR30" s="413"/>
      <c r="BS30" s="413"/>
      <c r="BT30" s="413"/>
      <c r="BU30" s="413"/>
      <c r="BV30" s="413"/>
      <c r="BW30" s="413"/>
      <c r="BX30" s="413"/>
      <c r="BY30" s="413"/>
      <c r="BZ30" s="413"/>
      <c r="CA30" s="413"/>
      <c r="CB30" s="413"/>
      <c r="CC30" s="413"/>
      <c r="CD30" s="413"/>
      <c r="CE30" s="413"/>
      <c r="CF30" s="413"/>
      <c r="CG30" s="413"/>
      <c r="CH30" s="413"/>
      <c r="CI30" s="480"/>
    </row>
    <row r="31" spans="2:87">
      <c r="B31" s="426">
        <v>4</v>
      </c>
      <c r="C31" s="443"/>
      <c r="D31" s="353"/>
      <c r="E31" s="413"/>
      <c r="F31" s="413"/>
      <c r="G31" s="413"/>
      <c r="H31" s="413"/>
      <c r="I31" s="413"/>
      <c r="J31" s="413"/>
      <c r="K31" s="413"/>
      <c r="L31" s="413"/>
      <c r="M31" s="480"/>
      <c r="N31" s="481"/>
      <c r="O31" s="482"/>
      <c r="P31" s="482"/>
      <c r="Q31" s="482"/>
      <c r="R31" s="483"/>
      <c r="S31" s="481"/>
      <c r="T31" s="482"/>
      <c r="U31" s="482"/>
      <c r="V31" s="482"/>
      <c r="W31" s="483"/>
      <c r="X31" s="481"/>
      <c r="Y31" s="482"/>
      <c r="Z31" s="482"/>
      <c r="AA31" s="483"/>
      <c r="AB31" s="385"/>
      <c r="AC31" s="386"/>
      <c r="AD31" s="387"/>
      <c r="AE31" s="388">
        <f t="shared" ref="AE31:AE37" si="1">AB31*X31</f>
        <v>0</v>
      </c>
      <c r="AF31" s="389"/>
      <c r="AG31" s="390"/>
      <c r="AH31" s="388">
        <f t="shared" ref="AH31:AH37" si="2">AB31*10/100</f>
        <v>0</v>
      </c>
      <c r="AI31" s="389"/>
      <c r="AJ31" s="390"/>
      <c r="AK31" s="388">
        <f t="shared" ref="AK31:AK37" si="3">AE31*10/100</f>
        <v>0</v>
      </c>
      <c r="AL31" s="389"/>
      <c r="AM31" s="390"/>
      <c r="AN31" s="388">
        <f t="shared" ref="AN31:AN37" si="4">AB31+AH31</f>
        <v>0</v>
      </c>
      <c r="AO31" s="389"/>
      <c r="AP31" s="390"/>
      <c r="AQ31" s="388">
        <f t="shared" ref="AQ31:AQ37" si="5">AE31+AK31</f>
        <v>0</v>
      </c>
      <c r="AR31" s="389"/>
      <c r="AS31" s="390"/>
      <c r="AT31" s="473"/>
      <c r="AU31" s="474"/>
      <c r="AV31" s="475"/>
      <c r="AW31" s="476" t="str">
        <f t="shared" ref="AW31:AW37" si="6">IF(AT31="","",AT31)</f>
        <v/>
      </c>
      <c r="AX31" s="477"/>
      <c r="AY31" s="478"/>
      <c r="AZ31" s="464">
        <f t="shared" ref="AZ31:AZ37" si="7">IF($U$4="税込み",AN31,AB31)</f>
        <v>0</v>
      </c>
      <c r="BA31" s="464"/>
      <c r="BB31" s="464"/>
      <c r="BC31" s="464">
        <f t="shared" ref="BC31:BC37" si="8">IF($U$4="税込み",AQ31,AE31)</f>
        <v>0</v>
      </c>
      <c r="BD31" s="464"/>
      <c r="BE31" s="464"/>
      <c r="BF31" s="353"/>
      <c r="BG31" s="413"/>
      <c r="BH31" s="413"/>
      <c r="BI31" s="413"/>
      <c r="BJ31" s="413"/>
      <c r="BK31" s="413"/>
      <c r="BL31" s="413"/>
      <c r="BM31" s="413"/>
      <c r="BN31" s="413"/>
      <c r="BO31" s="413"/>
      <c r="BP31" s="413"/>
      <c r="BQ31" s="413"/>
      <c r="BR31" s="413"/>
      <c r="BS31" s="413"/>
      <c r="BT31" s="413"/>
      <c r="BU31" s="413"/>
      <c r="BV31" s="413"/>
      <c r="BW31" s="413"/>
      <c r="BX31" s="413"/>
      <c r="BY31" s="413"/>
      <c r="BZ31" s="413"/>
      <c r="CA31" s="413"/>
      <c r="CB31" s="413"/>
      <c r="CC31" s="413"/>
      <c r="CD31" s="413"/>
      <c r="CE31" s="413"/>
      <c r="CF31" s="413"/>
      <c r="CG31" s="413"/>
      <c r="CH31" s="413"/>
      <c r="CI31" s="480"/>
    </row>
    <row r="32" spans="2:87">
      <c r="B32" s="426">
        <v>5</v>
      </c>
      <c r="C32" s="443"/>
      <c r="D32" s="353"/>
      <c r="E32" s="413"/>
      <c r="F32" s="413"/>
      <c r="G32" s="413"/>
      <c r="H32" s="413"/>
      <c r="I32" s="413"/>
      <c r="J32" s="413"/>
      <c r="K32" s="413"/>
      <c r="L32" s="413"/>
      <c r="M32" s="480"/>
      <c r="N32" s="481"/>
      <c r="O32" s="482"/>
      <c r="P32" s="482"/>
      <c r="Q32" s="482"/>
      <c r="R32" s="483"/>
      <c r="S32" s="481"/>
      <c r="T32" s="482"/>
      <c r="U32" s="482"/>
      <c r="V32" s="482"/>
      <c r="W32" s="483"/>
      <c r="X32" s="481"/>
      <c r="Y32" s="482"/>
      <c r="Z32" s="482"/>
      <c r="AA32" s="483"/>
      <c r="AB32" s="385"/>
      <c r="AC32" s="386"/>
      <c r="AD32" s="387"/>
      <c r="AE32" s="388">
        <f t="shared" si="1"/>
        <v>0</v>
      </c>
      <c r="AF32" s="389"/>
      <c r="AG32" s="390"/>
      <c r="AH32" s="388">
        <f t="shared" si="2"/>
        <v>0</v>
      </c>
      <c r="AI32" s="389"/>
      <c r="AJ32" s="390"/>
      <c r="AK32" s="388">
        <f t="shared" si="3"/>
        <v>0</v>
      </c>
      <c r="AL32" s="389"/>
      <c r="AM32" s="390"/>
      <c r="AN32" s="388">
        <f t="shared" si="4"/>
        <v>0</v>
      </c>
      <c r="AO32" s="389"/>
      <c r="AP32" s="390"/>
      <c r="AQ32" s="388">
        <f t="shared" si="5"/>
        <v>0</v>
      </c>
      <c r="AR32" s="389"/>
      <c r="AS32" s="390"/>
      <c r="AT32" s="473"/>
      <c r="AU32" s="474"/>
      <c r="AV32" s="475"/>
      <c r="AW32" s="476" t="str">
        <f t="shared" si="6"/>
        <v/>
      </c>
      <c r="AX32" s="477"/>
      <c r="AY32" s="478"/>
      <c r="AZ32" s="464">
        <f t="shared" si="7"/>
        <v>0</v>
      </c>
      <c r="BA32" s="464"/>
      <c r="BB32" s="464"/>
      <c r="BC32" s="464">
        <f t="shared" si="8"/>
        <v>0</v>
      </c>
      <c r="BD32" s="464"/>
      <c r="BE32" s="464"/>
      <c r="BF32" s="353"/>
      <c r="BG32" s="413"/>
      <c r="BH32" s="413"/>
      <c r="BI32" s="413"/>
      <c r="BJ32" s="413"/>
      <c r="BK32" s="413"/>
      <c r="BL32" s="413"/>
      <c r="BM32" s="413"/>
      <c r="BN32" s="413"/>
      <c r="BO32" s="413"/>
      <c r="BP32" s="413"/>
      <c r="BQ32" s="413"/>
      <c r="BR32" s="413"/>
      <c r="BS32" s="413"/>
      <c r="BT32" s="413"/>
      <c r="BU32" s="413"/>
      <c r="BV32" s="413"/>
      <c r="BW32" s="413"/>
      <c r="BX32" s="413"/>
      <c r="BY32" s="413"/>
      <c r="BZ32" s="413"/>
      <c r="CA32" s="413"/>
      <c r="CB32" s="413"/>
      <c r="CC32" s="413"/>
      <c r="CD32" s="413"/>
      <c r="CE32" s="413"/>
      <c r="CF32" s="413"/>
      <c r="CG32" s="413"/>
      <c r="CH32" s="413"/>
      <c r="CI32" s="480"/>
    </row>
    <row r="33" spans="2:89">
      <c r="B33" s="426">
        <v>6</v>
      </c>
      <c r="C33" s="443"/>
      <c r="D33" s="353"/>
      <c r="E33" s="413"/>
      <c r="F33" s="413"/>
      <c r="G33" s="413"/>
      <c r="H33" s="413"/>
      <c r="I33" s="413"/>
      <c r="J33" s="413"/>
      <c r="K33" s="413"/>
      <c r="L33" s="413"/>
      <c r="M33" s="480"/>
      <c r="N33" s="481"/>
      <c r="O33" s="482"/>
      <c r="P33" s="482"/>
      <c r="Q33" s="482"/>
      <c r="R33" s="483"/>
      <c r="S33" s="481"/>
      <c r="T33" s="482"/>
      <c r="U33" s="482"/>
      <c r="V33" s="482"/>
      <c r="W33" s="483"/>
      <c r="X33" s="481"/>
      <c r="Y33" s="482"/>
      <c r="Z33" s="482"/>
      <c r="AA33" s="483"/>
      <c r="AB33" s="385"/>
      <c r="AC33" s="386"/>
      <c r="AD33" s="387"/>
      <c r="AE33" s="388">
        <f t="shared" si="1"/>
        <v>0</v>
      </c>
      <c r="AF33" s="389"/>
      <c r="AG33" s="390"/>
      <c r="AH33" s="388">
        <f t="shared" si="2"/>
        <v>0</v>
      </c>
      <c r="AI33" s="389"/>
      <c r="AJ33" s="390"/>
      <c r="AK33" s="388">
        <f t="shared" si="3"/>
        <v>0</v>
      </c>
      <c r="AL33" s="389"/>
      <c r="AM33" s="390"/>
      <c r="AN33" s="388">
        <f t="shared" si="4"/>
        <v>0</v>
      </c>
      <c r="AO33" s="389"/>
      <c r="AP33" s="390"/>
      <c r="AQ33" s="388">
        <f t="shared" si="5"/>
        <v>0</v>
      </c>
      <c r="AR33" s="389"/>
      <c r="AS33" s="390"/>
      <c r="AT33" s="473"/>
      <c r="AU33" s="474"/>
      <c r="AV33" s="475"/>
      <c r="AW33" s="476" t="str">
        <f t="shared" si="6"/>
        <v/>
      </c>
      <c r="AX33" s="477"/>
      <c r="AY33" s="478"/>
      <c r="AZ33" s="464">
        <f t="shared" si="7"/>
        <v>0</v>
      </c>
      <c r="BA33" s="464"/>
      <c r="BB33" s="464"/>
      <c r="BC33" s="464">
        <f t="shared" si="8"/>
        <v>0</v>
      </c>
      <c r="BD33" s="464"/>
      <c r="BE33" s="464"/>
      <c r="BF33" s="353"/>
      <c r="BG33" s="413"/>
      <c r="BH33" s="413"/>
      <c r="BI33" s="413"/>
      <c r="BJ33" s="413"/>
      <c r="BK33" s="413"/>
      <c r="BL33" s="413"/>
      <c r="BM33" s="413"/>
      <c r="BN33" s="413"/>
      <c r="BO33" s="413"/>
      <c r="BP33" s="413"/>
      <c r="BQ33" s="413"/>
      <c r="BR33" s="413"/>
      <c r="BS33" s="413"/>
      <c r="BT33" s="413"/>
      <c r="BU33" s="413"/>
      <c r="BV33" s="413"/>
      <c r="BW33" s="413"/>
      <c r="BX33" s="413"/>
      <c r="BY33" s="413"/>
      <c r="BZ33" s="413"/>
      <c r="CA33" s="413"/>
      <c r="CB33" s="413"/>
      <c r="CC33" s="413"/>
      <c r="CD33" s="413"/>
      <c r="CE33" s="413"/>
      <c r="CF33" s="413"/>
      <c r="CG33" s="413"/>
      <c r="CH33" s="413"/>
      <c r="CI33" s="480"/>
    </row>
    <row r="34" spans="2:89">
      <c r="B34" s="426">
        <v>7</v>
      </c>
      <c r="C34" s="443"/>
      <c r="D34" s="353"/>
      <c r="E34" s="413"/>
      <c r="F34" s="413"/>
      <c r="G34" s="413"/>
      <c r="H34" s="413"/>
      <c r="I34" s="413"/>
      <c r="J34" s="413"/>
      <c r="K34" s="413"/>
      <c r="L34" s="413"/>
      <c r="M34" s="480"/>
      <c r="N34" s="481"/>
      <c r="O34" s="482"/>
      <c r="P34" s="482"/>
      <c r="Q34" s="482"/>
      <c r="R34" s="483"/>
      <c r="S34" s="481"/>
      <c r="T34" s="482"/>
      <c r="U34" s="482"/>
      <c r="V34" s="482"/>
      <c r="W34" s="483"/>
      <c r="X34" s="481"/>
      <c r="Y34" s="482"/>
      <c r="Z34" s="482"/>
      <c r="AA34" s="483"/>
      <c r="AB34" s="385"/>
      <c r="AC34" s="386"/>
      <c r="AD34" s="387"/>
      <c r="AE34" s="388">
        <f t="shared" si="1"/>
        <v>0</v>
      </c>
      <c r="AF34" s="389"/>
      <c r="AG34" s="390"/>
      <c r="AH34" s="388">
        <f t="shared" si="2"/>
        <v>0</v>
      </c>
      <c r="AI34" s="389"/>
      <c r="AJ34" s="390"/>
      <c r="AK34" s="388">
        <f t="shared" si="3"/>
        <v>0</v>
      </c>
      <c r="AL34" s="389"/>
      <c r="AM34" s="390"/>
      <c r="AN34" s="388">
        <f t="shared" si="4"/>
        <v>0</v>
      </c>
      <c r="AO34" s="389"/>
      <c r="AP34" s="390"/>
      <c r="AQ34" s="388">
        <f t="shared" si="5"/>
        <v>0</v>
      </c>
      <c r="AR34" s="389"/>
      <c r="AS34" s="390"/>
      <c r="AT34" s="473"/>
      <c r="AU34" s="474"/>
      <c r="AV34" s="475"/>
      <c r="AW34" s="476" t="str">
        <f t="shared" si="6"/>
        <v/>
      </c>
      <c r="AX34" s="477"/>
      <c r="AY34" s="478"/>
      <c r="AZ34" s="464">
        <f t="shared" si="7"/>
        <v>0</v>
      </c>
      <c r="BA34" s="464"/>
      <c r="BB34" s="464"/>
      <c r="BC34" s="464">
        <f t="shared" si="8"/>
        <v>0</v>
      </c>
      <c r="BD34" s="464"/>
      <c r="BE34" s="464"/>
      <c r="BF34" s="353"/>
      <c r="BG34" s="413"/>
      <c r="BH34" s="413"/>
      <c r="BI34" s="413"/>
      <c r="BJ34" s="413"/>
      <c r="BK34" s="413"/>
      <c r="BL34" s="413"/>
      <c r="BM34" s="413"/>
      <c r="BN34" s="413"/>
      <c r="BO34" s="413"/>
      <c r="BP34" s="413"/>
      <c r="BQ34" s="413"/>
      <c r="BR34" s="413"/>
      <c r="BS34" s="413"/>
      <c r="BT34" s="413"/>
      <c r="BU34" s="413"/>
      <c r="BV34" s="413"/>
      <c r="BW34" s="413"/>
      <c r="BX34" s="413"/>
      <c r="BY34" s="413"/>
      <c r="BZ34" s="413"/>
      <c r="CA34" s="413"/>
      <c r="CB34" s="413"/>
      <c r="CC34" s="413"/>
      <c r="CD34" s="413"/>
      <c r="CE34" s="413"/>
      <c r="CF34" s="413"/>
      <c r="CG34" s="413"/>
      <c r="CH34" s="413"/>
      <c r="CI34" s="480"/>
    </row>
    <row r="35" spans="2:89">
      <c r="B35" s="426">
        <v>8</v>
      </c>
      <c r="C35" s="443"/>
      <c r="D35" s="353"/>
      <c r="E35" s="413"/>
      <c r="F35" s="413"/>
      <c r="G35" s="413"/>
      <c r="H35" s="413"/>
      <c r="I35" s="413"/>
      <c r="J35" s="413"/>
      <c r="K35" s="413"/>
      <c r="L35" s="413"/>
      <c r="M35" s="480"/>
      <c r="N35" s="481"/>
      <c r="O35" s="482"/>
      <c r="P35" s="482"/>
      <c r="Q35" s="482"/>
      <c r="R35" s="483"/>
      <c r="S35" s="481"/>
      <c r="T35" s="482"/>
      <c r="U35" s="482"/>
      <c r="V35" s="482"/>
      <c r="W35" s="483"/>
      <c r="X35" s="481"/>
      <c r="Y35" s="482"/>
      <c r="Z35" s="482"/>
      <c r="AA35" s="483"/>
      <c r="AB35" s="385"/>
      <c r="AC35" s="386"/>
      <c r="AD35" s="387"/>
      <c r="AE35" s="388">
        <f t="shared" si="1"/>
        <v>0</v>
      </c>
      <c r="AF35" s="389"/>
      <c r="AG35" s="390"/>
      <c r="AH35" s="388">
        <f t="shared" si="2"/>
        <v>0</v>
      </c>
      <c r="AI35" s="389"/>
      <c r="AJ35" s="390"/>
      <c r="AK35" s="388">
        <f t="shared" si="3"/>
        <v>0</v>
      </c>
      <c r="AL35" s="389"/>
      <c r="AM35" s="390"/>
      <c r="AN35" s="388">
        <f t="shared" si="4"/>
        <v>0</v>
      </c>
      <c r="AO35" s="389"/>
      <c r="AP35" s="390"/>
      <c r="AQ35" s="388">
        <f t="shared" si="5"/>
        <v>0</v>
      </c>
      <c r="AR35" s="389"/>
      <c r="AS35" s="390"/>
      <c r="AT35" s="473"/>
      <c r="AU35" s="474"/>
      <c r="AV35" s="475"/>
      <c r="AW35" s="476" t="str">
        <f t="shared" si="6"/>
        <v/>
      </c>
      <c r="AX35" s="477"/>
      <c r="AY35" s="478"/>
      <c r="AZ35" s="464">
        <f t="shared" si="7"/>
        <v>0</v>
      </c>
      <c r="BA35" s="464"/>
      <c r="BB35" s="464"/>
      <c r="BC35" s="464">
        <f t="shared" si="8"/>
        <v>0</v>
      </c>
      <c r="BD35" s="464"/>
      <c r="BE35" s="464"/>
      <c r="BF35" s="353"/>
      <c r="BG35" s="413"/>
      <c r="BH35" s="413"/>
      <c r="BI35" s="413"/>
      <c r="BJ35" s="413"/>
      <c r="BK35" s="413"/>
      <c r="BL35" s="413"/>
      <c r="BM35" s="413"/>
      <c r="BN35" s="413"/>
      <c r="BO35" s="413"/>
      <c r="BP35" s="413"/>
      <c r="BQ35" s="413"/>
      <c r="BR35" s="413"/>
      <c r="BS35" s="413"/>
      <c r="BT35" s="413"/>
      <c r="BU35" s="413"/>
      <c r="BV35" s="413"/>
      <c r="BW35" s="413"/>
      <c r="BX35" s="413"/>
      <c r="BY35" s="413"/>
      <c r="BZ35" s="413"/>
      <c r="CA35" s="413"/>
      <c r="CB35" s="413"/>
      <c r="CC35" s="413"/>
      <c r="CD35" s="413"/>
      <c r="CE35" s="413"/>
      <c r="CF35" s="413"/>
      <c r="CG35" s="413"/>
      <c r="CH35" s="413"/>
      <c r="CI35" s="480"/>
    </row>
    <row r="36" spans="2:89">
      <c r="B36" s="426">
        <v>9</v>
      </c>
      <c r="C36" s="443"/>
      <c r="D36" s="353"/>
      <c r="E36" s="413"/>
      <c r="F36" s="413"/>
      <c r="G36" s="413"/>
      <c r="H36" s="413"/>
      <c r="I36" s="413"/>
      <c r="J36" s="413"/>
      <c r="K36" s="413"/>
      <c r="L36" s="413"/>
      <c r="M36" s="480"/>
      <c r="N36" s="481"/>
      <c r="O36" s="482"/>
      <c r="P36" s="482"/>
      <c r="Q36" s="482"/>
      <c r="R36" s="483"/>
      <c r="S36" s="481"/>
      <c r="T36" s="482"/>
      <c r="U36" s="482"/>
      <c r="V36" s="482"/>
      <c r="W36" s="483"/>
      <c r="X36" s="481"/>
      <c r="Y36" s="482"/>
      <c r="Z36" s="482"/>
      <c r="AA36" s="483"/>
      <c r="AB36" s="385"/>
      <c r="AC36" s="386"/>
      <c r="AD36" s="387"/>
      <c r="AE36" s="388">
        <f t="shared" si="1"/>
        <v>0</v>
      </c>
      <c r="AF36" s="389"/>
      <c r="AG36" s="390"/>
      <c r="AH36" s="388">
        <f t="shared" si="2"/>
        <v>0</v>
      </c>
      <c r="AI36" s="389"/>
      <c r="AJ36" s="390"/>
      <c r="AK36" s="388">
        <f t="shared" si="3"/>
        <v>0</v>
      </c>
      <c r="AL36" s="389"/>
      <c r="AM36" s="390"/>
      <c r="AN36" s="388">
        <f t="shared" si="4"/>
        <v>0</v>
      </c>
      <c r="AO36" s="389"/>
      <c r="AP36" s="390"/>
      <c r="AQ36" s="388">
        <f t="shared" si="5"/>
        <v>0</v>
      </c>
      <c r="AR36" s="389"/>
      <c r="AS36" s="390"/>
      <c r="AT36" s="473"/>
      <c r="AU36" s="474"/>
      <c r="AV36" s="475"/>
      <c r="AW36" s="476" t="str">
        <f t="shared" si="6"/>
        <v/>
      </c>
      <c r="AX36" s="477"/>
      <c r="AY36" s="478"/>
      <c r="AZ36" s="464">
        <f t="shared" si="7"/>
        <v>0</v>
      </c>
      <c r="BA36" s="464"/>
      <c r="BB36" s="464"/>
      <c r="BC36" s="464">
        <f t="shared" si="8"/>
        <v>0</v>
      </c>
      <c r="BD36" s="464"/>
      <c r="BE36" s="464"/>
      <c r="BF36" s="353"/>
      <c r="BG36" s="413"/>
      <c r="BH36" s="413"/>
      <c r="BI36" s="413"/>
      <c r="BJ36" s="413"/>
      <c r="BK36" s="413"/>
      <c r="BL36" s="413"/>
      <c r="BM36" s="413"/>
      <c r="BN36" s="413"/>
      <c r="BO36" s="413"/>
      <c r="BP36" s="413"/>
      <c r="BQ36" s="413"/>
      <c r="BR36" s="413"/>
      <c r="BS36" s="413"/>
      <c r="BT36" s="413"/>
      <c r="BU36" s="413"/>
      <c r="BV36" s="413"/>
      <c r="BW36" s="413"/>
      <c r="BX36" s="413"/>
      <c r="BY36" s="413"/>
      <c r="BZ36" s="413"/>
      <c r="CA36" s="413"/>
      <c r="CB36" s="413"/>
      <c r="CC36" s="413"/>
      <c r="CD36" s="413"/>
      <c r="CE36" s="413"/>
      <c r="CF36" s="413"/>
      <c r="CG36" s="413"/>
      <c r="CH36" s="413"/>
      <c r="CI36" s="480"/>
    </row>
    <row r="37" spans="2:89">
      <c r="B37" s="426">
        <v>10</v>
      </c>
      <c r="C37" s="443"/>
      <c r="D37" s="353"/>
      <c r="E37" s="413"/>
      <c r="F37" s="413"/>
      <c r="G37" s="413"/>
      <c r="H37" s="413"/>
      <c r="I37" s="413"/>
      <c r="J37" s="413"/>
      <c r="K37" s="413"/>
      <c r="L37" s="413"/>
      <c r="M37" s="480"/>
      <c r="N37" s="481"/>
      <c r="O37" s="482"/>
      <c r="P37" s="482"/>
      <c r="Q37" s="482"/>
      <c r="R37" s="483"/>
      <c r="S37" s="481"/>
      <c r="T37" s="482"/>
      <c r="U37" s="482"/>
      <c r="V37" s="482"/>
      <c r="W37" s="483"/>
      <c r="X37" s="481"/>
      <c r="Y37" s="482"/>
      <c r="Z37" s="482"/>
      <c r="AA37" s="483"/>
      <c r="AB37" s="385"/>
      <c r="AC37" s="386"/>
      <c r="AD37" s="387"/>
      <c r="AE37" s="388">
        <f t="shared" si="1"/>
        <v>0</v>
      </c>
      <c r="AF37" s="389"/>
      <c r="AG37" s="390"/>
      <c r="AH37" s="388">
        <f t="shared" si="2"/>
        <v>0</v>
      </c>
      <c r="AI37" s="389"/>
      <c r="AJ37" s="390"/>
      <c r="AK37" s="388">
        <f t="shared" si="3"/>
        <v>0</v>
      </c>
      <c r="AL37" s="389"/>
      <c r="AM37" s="390"/>
      <c r="AN37" s="388">
        <f t="shared" si="4"/>
        <v>0</v>
      </c>
      <c r="AO37" s="389"/>
      <c r="AP37" s="390"/>
      <c r="AQ37" s="388">
        <f t="shared" si="5"/>
        <v>0</v>
      </c>
      <c r="AR37" s="389"/>
      <c r="AS37" s="390"/>
      <c r="AT37" s="473"/>
      <c r="AU37" s="474"/>
      <c r="AV37" s="475"/>
      <c r="AW37" s="476" t="str">
        <f t="shared" si="6"/>
        <v/>
      </c>
      <c r="AX37" s="477"/>
      <c r="AY37" s="478"/>
      <c r="AZ37" s="464">
        <f t="shared" si="7"/>
        <v>0</v>
      </c>
      <c r="BA37" s="464"/>
      <c r="BB37" s="464"/>
      <c r="BC37" s="464">
        <f t="shared" si="8"/>
        <v>0</v>
      </c>
      <c r="BD37" s="464"/>
      <c r="BE37" s="464"/>
      <c r="BF37" s="353"/>
      <c r="BG37" s="413"/>
      <c r="BH37" s="413"/>
      <c r="BI37" s="413"/>
      <c r="BJ37" s="413"/>
      <c r="BK37" s="413"/>
      <c r="BL37" s="413"/>
      <c r="BM37" s="413"/>
      <c r="BN37" s="413"/>
      <c r="BO37" s="413"/>
      <c r="BP37" s="413"/>
      <c r="BQ37" s="413"/>
      <c r="BR37" s="413"/>
      <c r="BS37" s="413"/>
      <c r="BT37" s="413"/>
      <c r="BU37" s="413"/>
      <c r="BV37" s="413"/>
      <c r="BW37" s="413"/>
      <c r="BX37" s="413"/>
      <c r="BY37" s="413"/>
      <c r="BZ37" s="413"/>
      <c r="CA37" s="413"/>
      <c r="CB37" s="413"/>
      <c r="CC37" s="413"/>
      <c r="CD37" s="413"/>
      <c r="CE37" s="413"/>
      <c r="CF37" s="413"/>
      <c r="CG37" s="413"/>
      <c r="CH37" s="413"/>
      <c r="CI37" s="480"/>
    </row>
    <row r="38" spans="2:89" s="85" customFormat="1">
      <c r="B38" s="82"/>
    </row>
    <row r="39" spans="2:89">
      <c r="B39" s="450" t="s">
        <v>134</v>
      </c>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c r="AN39" s="450"/>
      <c r="AO39" s="450"/>
      <c r="AP39" s="450"/>
      <c r="AQ39" s="450"/>
      <c r="AR39" s="450"/>
      <c r="AS39" s="450"/>
      <c r="AT39" s="450"/>
      <c r="AU39" s="450"/>
      <c r="AV39" s="450"/>
      <c r="AW39" s="450"/>
      <c r="AX39" s="450"/>
      <c r="AY39" s="450"/>
      <c r="AZ39" s="450"/>
      <c r="BA39" s="450"/>
      <c r="BB39" s="450"/>
      <c r="BC39" s="450"/>
      <c r="BD39" s="450"/>
      <c r="BE39" s="450"/>
      <c r="BF39" s="450"/>
      <c r="BG39" s="450"/>
    </row>
    <row r="40" spans="2:89">
      <c r="C40" s="486" t="s">
        <v>135</v>
      </c>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A40" s="487"/>
      <c r="AB40" s="426" t="s">
        <v>113</v>
      </c>
      <c r="AC40" s="427"/>
      <c r="AD40" s="427"/>
      <c r="AE40" s="427"/>
      <c r="AF40" s="427"/>
      <c r="AG40" s="443"/>
      <c r="AH40" s="426" t="s">
        <v>114</v>
      </c>
      <c r="AI40" s="427"/>
      <c r="AJ40" s="427"/>
      <c r="AK40" s="427"/>
      <c r="AL40" s="427"/>
      <c r="AM40" s="443"/>
      <c r="AN40" s="426" t="s">
        <v>115</v>
      </c>
      <c r="AO40" s="427"/>
      <c r="AP40" s="427"/>
      <c r="AQ40" s="427"/>
      <c r="AR40" s="427"/>
      <c r="AS40" s="443"/>
      <c r="AZ40" s="426" t="s">
        <v>102</v>
      </c>
      <c r="BA40" s="427"/>
      <c r="BB40" s="427"/>
      <c r="BC40" s="427"/>
      <c r="BD40" s="427"/>
      <c r="BE40" s="443"/>
    </row>
    <row r="41" spans="2:89">
      <c r="B41" s="426" t="s">
        <v>94</v>
      </c>
      <c r="C41" s="443"/>
      <c r="D41" s="426" t="s">
        <v>136</v>
      </c>
      <c r="E41" s="427"/>
      <c r="F41" s="427"/>
      <c r="G41" s="427"/>
      <c r="H41" s="427"/>
      <c r="I41" s="427"/>
      <c r="J41" s="427"/>
      <c r="K41" s="427"/>
      <c r="L41" s="427"/>
      <c r="M41" s="443"/>
      <c r="N41" s="426" t="s">
        <v>137</v>
      </c>
      <c r="O41" s="427"/>
      <c r="P41" s="427"/>
      <c r="Q41" s="427"/>
      <c r="R41" s="443"/>
      <c r="S41" s="426" t="s">
        <v>119</v>
      </c>
      <c r="T41" s="443"/>
      <c r="U41" s="426" t="s">
        <v>138</v>
      </c>
      <c r="V41" s="443"/>
      <c r="W41" s="426" t="s">
        <v>139</v>
      </c>
      <c r="X41" s="427"/>
      <c r="Y41" s="427"/>
      <c r="Z41" s="427"/>
      <c r="AA41" s="443"/>
      <c r="AB41" s="426" t="s">
        <v>120</v>
      </c>
      <c r="AC41" s="427"/>
      <c r="AD41" s="443"/>
      <c r="AE41" s="426" t="s">
        <v>8</v>
      </c>
      <c r="AF41" s="427"/>
      <c r="AG41" s="443"/>
      <c r="AH41" s="426" t="s">
        <v>120</v>
      </c>
      <c r="AI41" s="427"/>
      <c r="AJ41" s="443"/>
      <c r="AK41" s="426" t="s">
        <v>8</v>
      </c>
      <c r="AL41" s="427"/>
      <c r="AM41" s="443"/>
      <c r="AN41" s="426" t="s">
        <v>120</v>
      </c>
      <c r="AO41" s="427"/>
      <c r="AP41" s="443"/>
      <c r="AQ41" s="426" t="s">
        <v>8</v>
      </c>
      <c r="AR41" s="427"/>
      <c r="AS41" s="443"/>
      <c r="AT41" s="426" t="s">
        <v>140</v>
      </c>
      <c r="AU41" s="427"/>
      <c r="AV41" s="443"/>
      <c r="AW41" s="426" t="s">
        <v>5</v>
      </c>
      <c r="AX41" s="427"/>
      <c r="AY41" s="443"/>
      <c r="AZ41" s="426" t="s">
        <v>120</v>
      </c>
      <c r="BA41" s="427"/>
      <c r="BB41" s="443"/>
      <c r="BC41" s="426" t="s">
        <v>8</v>
      </c>
      <c r="BD41" s="427"/>
      <c r="BE41" s="443"/>
      <c r="BF41" s="444" t="s">
        <v>138</v>
      </c>
      <c r="BG41" s="444"/>
      <c r="BH41" s="426" t="s">
        <v>141</v>
      </c>
      <c r="BI41" s="427"/>
      <c r="BJ41" s="427"/>
      <c r="BK41" s="427"/>
      <c r="BL41" s="427"/>
      <c r="BM41" s="427"/>
      <c r="BN41" s="427"/>
      <c r="BO41" s="427"/>
      <c r="BP41" s="427"/>
      <c r="BQ41" s="443"/>
      <c r="BR41" s="426" t="s">
        <v>142</v>
      </c>
      <c r="BS41" s="427"/>
      <c r="BT41" s="427"/>
      <c r="BU41" s="427"/>
      <c r="BV41" s="427"/>
      <c r="BW41" s="427"/>
      <c r="BX41" s="427"/>
      <c r="BY41" s="427"/>
      <c r="BZ41" s="427"/>
      <c r="CA41" s="443"/>
      <c r="CB41" s="426" t="s">
        <v>143</v>
      </c>
      <c r="CC41" s="427"/>
      <c r="CD41" s="427"/>
      <c r="CE41" s="427"/>
      <c r="CF41" s="427"/>
      <c r="CG41" s="427"/>
      <c r="CH41" s="427"/>
      <c r="CI41" s="427"/>
      <c r="CJ41" s="427"/>
      <c r="CK41" s="443"/>
    </row>
    <row r="42" spans="2:89">
      <c r="B42" s="426">
        <v>1</v>
      </c>
      <c r="C42" s="443"/>
      <c r="D42" s="353"/>
      <c r="E42" s="413"/>
      <c r="F42" s="413"/>
      <c r="G42" s="413"/>
      <c r="H42" s="413"/>
      <c r="I42" s="413"/>
      <c r="J42" s="413"/>
      <c r="K42" s="413"/>
      <c r="L42" s="413"/>
      <c r="M42" s="480"/>
      <c r="N42" s="481"/>
      <c r="O42" s="482"/>
      <c r="P42" s="482"/>
      <c r="Q42" s="482"/>
      <c r="R42" s="483"/>
      <c r="S42" s="491"/>
      <c r="T42" s="492"/>
      <c r="U42" s="481"/>
      <c r="V42" s="483"/>
      <c r="W42" s="481"/>
      <c r="X42" s="482"/>
      <c r="Y42" s="482"/>
      <c r="Z42" s="482"/>
      <c r="AA42" s="483"/>
      <c r="AB42" s="493"/>
      <c r="AC42" s="494"/>
      <c r="AD42" s="495"/>
      <c r="AE42" s="388">
        <f>AB42*S42</f>
        <v>0</v>
      </c>
      <c r="AF42" s="389"/>
      <c r="AG42" s="390"/>
      <c r="AH42" s="388">
        <f>AB42*10/100</f>
        <v>0</v>
      </c>
      <c r="AI42" s="389"/>
      <c r="AJ42" s="390"/>
      <c r="AK42" s="388">
        <f>AE42*10/100</f>
        <v>0</v>
      </c>
      <c r="AL42" s="389"/>
      <c r="AM42" s="390"/>
      <c r="AN42" s="388">
        <f>AB42+AH42</f>
        <v>0</v>
      </c>
      <c r="AO42" s="389"/>
      <c r="AP42" s="390"/>
      <c r="AQ42" s="388">
        <f>AE42+AK42</f>
        <v>0</v>
      </c>
      <c r="AR42" s="389"/>
      <c r="AS42" s="390"/>
      <c r="AT42" s="473"/>
      <c r="AU42" s="474"/>
      <c r="AV42" s="475"/>
      <c r="AW42" s="476" t="str">
        <f>IF(AT42="","",AT42)</f>
        <v/>
      </c>
      <c r="AX42" s="477"/>
      <c r="AY42" s="478"/>
      <c r="AZ42" s="410">
        <f>IF($U$4="税込み",AN42,AB42)</f>
        <v>0</v>
      </c>
      <c r="BA42" s="411"/>
      <c r="BB42" s="412"/>
      <c r="BC42" s="410">
        <f>IF($U$4="税込み",AQ42,AE42)</f>
        <v>0</v>
      </c>
      <c r="BD42" s="411"/>
      <c r="BE42" s="412"/>
      <c r="BF42" s="479" t="str">
        <f>IF(U42="式",S42&amp;U42,S42&amp;U42)</f>
        <v/>
      </c>
      <c r="BG42" s="479"/>
      <c r="BH42" s="481"/>
      <c r="BI42" s="482"/>
      <c r="BJ42" s="482"/>
      <c r="BK42" s="482"/>
      <c r="BL42" s="482"/>
      <c r="BM42" s="482"/>
      <c r="BN42" s="482"/>
      <c r="BO42" s="482"/>
      <c r="BP42" s="482"/>
      <c r="BQ42" s="483"/>
      <c r="BR42" s="481"/>
      <c r="BS42" s="482"/>
      <c r="BT42" s="482"/>
      <c r="BU42" s="482"/>
      <c r="BV42" s="482"/>
      <c r="BW42" s="482"/>
      <c r="BX42" s="482"/>
      <c r="BY42" s="482"/>
      <c r="BZ42" s="482"/>
      <c r="CA42" s="483"/>
      <c r="CB42" s="481"/>
      <c r="CC42" s="482"/>
      <c r="CD42" s="482"/>
      <c r="CE42" s="482"/>
      <c r="CF42" s="482"/>
      <c r="CG42" s="482"/>
      <c r="CH42" s="482"/>
      <c r="CI42" s="482"/>
      <c r="CJ42" s="482"/>
      <c r="CK42" s="483"/>
    </row>
    <row r="43" spans="2:89">
      <c r="B43" s="426">
        <v>2</v>
      </c>
      <c r="C43" s="443"/>
      <c r="D43" s="353"/>
      <c r="E43" s="413"/>
      <c r="F43" s="413"/>
      <c r="G43" s="413"/>
      <c r="H43" s="413"/>
      <c r="I43" s="413"/>
      <c r="J43" s="413"/>
      <c r="K43" s="413"/>
      <c r="L43" s="413"/>
      <c r="M43" s="480"/>
      <c r="N43" s="481"/>
      <c r="O43" s="482"/>
      <c r="P43" s="482"/>
      <c r="Q43" s="482"/>
      <c r="R43" s="483"/>
      <c r="S43" s="491"/>
      <c r="T43" s="492"/>
      <c r="U43" s="481"/>
      <c r="V43" s="483"/>
      <c r="W43" s="481"/>
      <c r="X43" s="482"/>
      <c r="Y43" s="482"/>
      <c r="Z43" s="482"/>
      <c r="AA43" s="483"/>
      <c r="AB43" s="493"/>
      <c r="AC43" s="494"/>
      <c r="AD43" s="495"/>
      <c r="AE43" s="388">
        <f>AB43*S43</f>
        <v>0</v>
      </c>
      <c r="AF43" s="389"/>
      <c r="AG43" s="390"/>
      <c r="AH43" s="388">
        <f>AB43*10/100</f>
        <v>0</v>
      </c>
      <c r="AI43" s="389"/>
      <c r="AJ43" s="390"/>
      <c r="AK43" s="388">
        <f>AE43*10/100</f>
        <v>0</v>
      </c>
      <c r="AL43" s="389"/>
      <c r="AM43" s="390"/>
      <c r="AN43" s="388">
        <f>AB43+AH43</f>
        <v>0</v>
      </c>
      <c r="AO43" s="389"/>
      <c r="AP43" s="390"/>
      <c r="AQ43" s="388">
        <f>AE43+AK43</f>
        <v>0</v>
      </c>
      <c r="AR43" s="389"/>
      <c r="AS43" s="390"/>
      <c r="AT43" s="473"/>
      <c r="AU43" s="474"/>
      <c r="AV43" s="475"/>
      <c r="AW43" s="476" t="str">
        <f>IF(AT43="","",AT43)</f>
        <v/>
      </c>
      <c r="AX43" s="477"/>
      <c r="AY43" s="478"/>
      <c r="AZ43" s="410">
        <f>IF($U$4="税込み",AN43,AB43)</f>
        <v>0</v>
      </c>
      <c r="BA43" s="411"/>
      <c r="BB43" s="412"/>
      <c r="BC43" s="410">
        <f>IF($U$4="税込み",AQ43,AE43)</f>
        <v>0</v>
      </c>
      <c r="BD43" s="411"/>
      <c r="BE43" s="412"/>
      <c r="BF43" s="479" t="str">
        <f>IF(U43="式",S43&amp;U43,S43&amp;U43)</f>
        <v/>
      </c>
      <c r="BG43" s="479"/>
      <c r="BH43" s="481"/>
      <c r="BI43" s="482"/>
      <c r="BJ43" s="482"/>
      <c r="BK43" s="482"/>
      <c r="BL43" s="482"/>
      <c r="BM43" s="482"/>
      <c r="BN43" s="482"/>
      <c r="BO43" s="482"/>
      <c r="BP43" s="482"/>
      <c r="BQ43" s="483"/>
      <c r="BR43" s="481"/>
      <c r="BS43" s="482"/>
      <c r="BT43" s="482"/>
      <c r="BU43" s="482"/>
      <c r="BV43" s="482"/>
      <c r="BW43" s="482"/>
      <c r="BX43" s="482"/>
      <c r="BY43" s="482"/>
      <c r="BZ43" s="482"/>
      <c r="CA43" s="483"/>
      <c r="CB43" s="481"/>
      <c r="CC43" s="482"/>
      <c r="CD43" s="482"/>
      <c r="CE43" s="482"/>
      <c r="CF43" s="482"/>
      <c r="CG43" s="482"/>
      <c r="CH43" s="482"/>
      <c r="CI43" s="482"/>
      <c r="CJ43" s="482"/>
      <c r="CK43" s="483"/>
    </row>
    <row r="44" spans="2:89">
      <c r="B44" s="426">
        <v>3</v>
      </c>
      <c r="C44" s="443"/>
      <c r="D44" s="353"/>
      <c r="E44" s="413"/>
      <c r="F44" s="413"/>
      <c r="G44" s="413"/>
      <c r="H44" s="413"/>
      <c r="I44" s="413"/>
      <c r="J44" s="413"/>
      <c r="K44" s="413"/>
      <c r="L44" s="413"/>
      <c r="M44" s="480"/>
      <c r="N44" s="481"/>
      <c r="O44" s="482"/>
      <c r="P44" s="482"/>
      <c r="Q44" s="482"/>
      <c r="R44" s="483"/>
      <c r="S44" s="491"/>
      <c r="T44" s="492"/>
      <c r="U44" s="481"/>
      <c r="V44" s="483"/>
      <c r="W44" s="481"/>
      <c r="X44" s="482"/>
      <c r="Y44" s="482"/>
      <c r="Z44" s="482"/>
      <c r="AA44" s="483"/>
      <c r="AB44" s="493"/>
      <c r="AC44" s="494"/>
      <c r="AD44" s="495"/>
      <c r="AE44" s="388">
        <f>AB44*S44</f>
        <v>0</v>
      </c>
      <c r="AF44" s="389"/>
      <c r="AG44" s="390"/>
      <c r="AH44" s="388">
        <f>AB44*10/100</f>
        <v>0</v>
      </c>
      <c r="AI44" s="389"/>
      <c r="AJ44" s="390"/>
      <c r="AK44" s="388">
        <f>AE44*10/100</f>
        <v>0</v>
      </c>
      <c r="AL44" s="389"/>
      <c r="AM44" s="390"/>
      <c r="AN44" s="388">
        <f>AB44+AH44</f>
        <v>0</v>
      </c>
      <c r="AO44" s="389"/>
      <c r="AP44" s="390"/>
      <c r="AQ44" s="388">
        <f>AE44+AK44</f>
        <v>0</v>
      </c>
      <c r="AR44" s="389"/>
      <c r="AS44" s="390"/>
      <c r="AT44" s="473"/>
      <c r="AU44" s="474"/>
      <c r="AV44" s="475"/>
      <c r="AW44" s="476" t="str">
        <f>IF(AT44="","",AT44)</f>
        <v/>
      </c>
      <c r="AX44" s="477"/>
      <c r="AY44" s="478"/>
      <c r="AZ44" s="410">
        <f>IF($U$4="税込み",AN44,AB44)</f>
        <v>0</v>
      </c>
      <c r="BA44" s="411"/>
      <c r="BB44" s="412"/>
      <c r="BC44" s="410">
        <f>IF($U$4="税込み",AQ44,AE44)</f>
        <v>0</v>
      </c>
      <c r="BD44" s="411"/>
      <c r="BE44" s="412"/>
      <c r="BF44" s="479" t="str">
        <f>IF(U44="式",S44&amp;U44,S44&amp;U44)</f>
        <v/>
      </c>
      <c r="BG44" s="479"/>
      <c r="BH44" s="481"/>
      <c r="BI44" s="482"/>
      <c r="BJ44" s="482"/>
      <c r="BK44" s="482"/>
      <c r="BL44" s="482"/>
      <c r="BM44" s="482"/>
      <c r="BN44" s="482"/>
      <c r="BO44" s="482"/>
      <c r="BP44" s="482"/>
      <c r="BQ44" s="483"/>
      <c r="BR44" s="481"/>
      <c r="BS44" s="482"/>
      <c r="BT44" s="482"/>
      <c r="BU44" s="482"/>
      <c r="BV44" s="482"/>
      <c r="BW44" s="482"/>
      <c r="BX44" s="482"/>
      <c r="BY44" s="482"/>
      <c r="BZ44" s="482"/>
      <c r="CA44" s="483"/>
      <c r="CB44" s="481"/>
      <c r="CC44" s="482"/>
      <c r="CD44" s="482"/>
      <c r="CE44" s="482"/>
      <c r="CF44" s="482"/>
      <c r="CG44" s="482"/>
      <c r="CH44" s="482"/>
      <c r="CI44" s="482"/>
      <c r="CJ44" s="482"/>
      <c r="CK44" s="483"/>
    </row>
    <row r="45" spans="2:89">
      <c r="B45" s="426">
        <v>4</v>
      </c>
      <c r="C45" s="443"/>
      <c r="D45" s="353"/>
      <c r="E45" s="413"/>
      <c r="F45" s="413"/>
      <c r="G45" s="413"/>
      <c r="H45" s="413"/>
      <c r="I45" s="413"/>
      <c r="J45" s="413"/>
      <c r="K45" s="413"/>
      <c r="L45" s="413"/>
      <c r="M45" s="480"/>
      <c r="N45" s="481"/>
      <c r="O45" s="482"/>
      <c r="P45" s="482"/>
      <c r="Q45" s="482"/>
      <c r="R45" s="483"/>
      <c r="S45" s="491"/>
      <c r="T45" s="492"/>
      <c r="U45" s="481"/>
      <c r="V45" s="483"/>
      <c r="W45" s="481"/>
      <c r="X45" s="482"/>
      <c r="Y45" s="482"/>
      <c r="Z45" s="482"/>
      <c r="AA45" s="483"/>
      <c r="AB45" s="493"/>
      <c r="AC45" s="494"/>
      <c r="AD45" s="495"/>
      <c r="AE45" s="388">
        <f>AB45*S45</f>
        <v>0</v>
      </c>
      <c r="AF45" s="389"/>
      <c r="AG45" s="390"/>
      <c r="AH45" s="388">
        <f>AB45*10/100</f>
        <v>0</v>
      </c>
      <c r="AI45" s="389"/>
      <c r="AJ45" s="390"/>
      <c r="AK45" s="388">
        <f>AE45*10/100</f>
        <v>0</v>
      </c>
      <c r="AL45" s="389"/>
      <c r="AM45" s="390"/>
      <c r="AN45" s="388">
        <f>AB45+AH45</f>
        <v>0</v>
      </c>
      <c r="AO45" s="389"/>
      <c r="AP45" s="390"/>
      <c r="AQ45" s="388">
        <f>AE45+AK45</f>
        <v>0</v>
      </c>
      <c r="AR45" s="389"/>
      <c r="AS45" s="390"/>
      <c r="AT45" s="473"/>
      <c r="AU45" s="474"/>
      <c r="AV45" s="475"/>
      <c r="AW45" s="476" t="str">
        <f>IF(AT45="","",AT45)</f>
        <v/>
      </c>
      <c r="AX45" s="477"/>
      <c r="AY45" s="478"/>
      <c r="AZ45" s="410">
        <f>IF($U$4="税込み",AN45,AB45)</f>
        <v>0</v>
      </c>
      <c r="BA45" s="411"/>
      <c r="BB45" s="412"/>
      <c r="BC45" s="410">
        <f>IF($U$4="税込み",AQ45,AE45)</f>
        <v>0</v>
      </c>
      <c r="BD45" s="411"/>
      <c r="BE45" s="412"/>
      <c r="BF45" s="479" t="str">
        <f>IF(U45="式",S45&amp;U45,S45&amp;U45)</f>
        <v/>
      </c>
      <c r="BG45" s="479"/>
      <c r="BH45" s="481"/>
      <c r="BI45" s="482"/>
      <c r="BJ45" s="482"/>
      <c r="BK45" s="482"/>
      <c r="BL45" s="482"/>
      <c r="BM45" s="482"/>
      <c r="BN45" s="482"/>
      <c r="BO45" s="482"/>
      <c r="BP45" s="482"/>
      <c r="BQ45" s="483"/>
      <c r="BR45" s="481"/>
      <c r="BS45" s="482"/>
      <c r="BT45" s="482"/>
      <c r="BU45" s="482"/>
      <c r="BV45" s="482"/>
      <c r="BW45" s="482"/>
      <c r="BX45" s="482"/>
      <c r="BY45" s="482"/>
      <c r="BZ45" s="482"/>
      <c r="CA45" s="483"/>
      <c r="CB45" s="481"/>
      <c r="CC45" s="482"/>
      <c r="CD45" s="482"/>
      <c r="CE45" s="482"/>
      <c r="CF45" s="482"/>
      <c r="CG45" s="482"/>
      <c r="CH45" s="482"/>
      <c r="CI45" s="482"/>
      <c r="CJ45" s="482"/>
      <c r="CK45" s="483"/>
    </row>
    <row r="46" spans="2:89">
      <c r="B46" s="426">
        <v>5</v>
      </c>
      <c r="C46" s="443"/>
      <c r="D46" s="353"/>
      <c r="E46" s="413"/>
      <c r="F46" s="413"/>
      <c r="G46" s="413"/>
      <c r="H46" s="413"/>
      <c r="I46" s="413"/>
      <c r="J46" s="413"/>
      <c r="K46" s="413"/>
      <c r="L46" s="413"/>
      <c r="M46" s="480"/>
      <c r="N46" s="481"/>
      <c r="O46" s="482"/>
      <c r="P46" s="482"/>
      <c r="Q46" s="482"/>
      <c r="R46" s="483"/>
      <c r="S46" s="491"/>
      <c r="T46" s="492"/>
      <c r="U46" s="481"/>
      <c r="V46" s="483"/>
      <c r="W46" s="481"/>
      <c r="X46" s="482"/>
      <c r="Y46" s="482"/>
      <c r="Z46" s="482"/>
      <c r="AA46" s="483"/>
      <c r="AB46" s="493"/>
      <c r="AC46" s="494"/>
      <c r="AD46" s="495"/>
      <c r="AE46" s="388">
        <f>AB46*S46</f>
        <v>0</v>
      </c>
      <c r="AF46" s="389"/>
      <c r="AG46" s="390"/>
      <c r="AH46" s="388">
        <f>AB46*10/100</f>
        <v>0</v>
      </c>
      <c r="AI46" s="389"/>
      <c r="AJ46" s="390"/>
      <c r="AK46" s="388">
        <f>AE46*10/100</f>
        <v>0</v>
      </c>
      <c r="AL46" s="389"/>
      <c r="AM46" s="390"/>
      <c r="AN46" s="388">
        <f>AB46+AH46</f>
        <v>0</v>
      </c>
      <c r="AO46" s="389"/>
      <c r="AP46" s="390"/>
      <c r="AQ46" s="388">
        <f>AE46+AK46</f>
        <v>0</v>
      </c>
      <c r="AR46" s="389"/>
      <c r="AS46" s="390"/>
      <c r="AT46" s="473"/>
      <c r="AU46" s="474"/>
      <c r="AV46" s="475"/>
      <c r="AW46" s="476" t="str">
        <f>IF(AT46="","",AT46)</f>
        <v/>
      </c>
      <c r="AX46" s="477"/>
      <c r="AY46" s="478"/>
      <c r="AZ46" s="410">
        <f>IF($U$4="税込み",AN46,AB46)</f>
        <v>0</v>
      </c>
      <c r="BA46" s="411"/>
      <c r="BB46" s="412"/>
      <c r="BC46" s="410">
        <f>IF($U$4="税込み",AQ46,AE46)</f>
        <v>0</v>
      </c>
      <c r="BD46" s="411"/>
      <c r="BE46" s="412"/>
      <c r="BF46" s="479" t="str">
        <f>IF(U46="式",S46&amp;U46,S46&amp;U46)</f>
        <v/>
      </c>
      <c r="BG46" s="479"/>
      <c r="BH46" s="481"/>
      <c r="BI46" s="482"/>
      <c r="BJ46" s="482"/>
      <c r="BK46" s="482"/>
      <c r="BL46" s="482"/>
      <c r="BM46" s="482"/>
      <c r="BN46" s="482"/>
      <c r="BO46" s="482"/>
      <c r="BP46" s="482"/>
      <c r="BQ46" s="483"/>
      <c r="BR46" s="481"/>
      <c r="BS46" s="482"/>
      <c r="BT46" s="482"/>
      <c r="BU46" s="482"/>
      <c r="BV46" s="482"/>
      <c r="BW46" s="482"/>
      <c r="BX46" s="482"/>
      <c r="BY46" s="482"/>
      <c r="BZ46" s="482"/>
      <c r="CA46" s="483"/>
      <c r="CB46" s="481"/>
      <c r="CC46" s="482"/>
      <c r="CD46" s="482"/>
      <c r="CE46" s="482"/>
      <c r="CF46" s="482"/>
      <c r="CG46" s="482"/>
      <c r="CH46" s="482"/>
      <c r="CI46" s="482"/>
      <c r="CJ46" s="482"/>
      <c r="CK46" s="483"/>
    </row>
    <row r="47" spans="2:8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row>
    <row r="49" spans="2:99">
      <c r="B49" s="486" t="s">
        <v>158</v>
      </c>
      <c r="C49" s="486"/>
      <c r="D49" s="486"/>
      <c r="E49" s="486"/>
      <c r="F49" s="486"/>
      <c r="G49" s="486"/>
      <c r="H49" s="486"/>
      <c r="I49" s="486"/>
      <c r="J49" s="486"/>
      <c r="K49" s="486"/>
      <c r="L49" s="486"/>
      <c r="M49" s="486"/>
      <c r="N49" s="486"/>
      <c r="O49" s="486"/>
      <c r="P49" s="486"/>
      <c r="Q49" s="486"/>
      <c r="R49" s="486"/>
      <c r="S49" s="486"/>
      <c r="T49" s="486"/>
      <c r="U49" s="486"/>
      <c r="V49" s="486"/>
      <c r="W49" s="486"/>
      <c r="X49" s="486"/>
      <c r="Y49" s="486"/>
      <c r="Z49" s="486"/>
      <c r="AA49" s="487"/>
      <c r="AB49" s="426" t="s">
        <v>113</v>
      </c>
      <c r="AC49" s="427"/>
      <c r="AD49" s="427"/>
      <c r="AE49" s="427"/>
      <c r="AF49" s="427"/>
      <c r="AG49" s="443"/>
      <c r="AH49" s="426" t="s">
        <v>114</v>
      </c>
      <c r="AI49" s="427"/>
      <c r="AJ49" s="427"/>
      <c r="AK49" s="427"/>
      <c r="AL49" s="427"/>
      <c r="AM49" s="443"/>
      <c r="AN49" s="426" t="s">
        <v>115</v>
      </c>
      <c r="AO49" s="427"/>
      <c r="AP49" s="427"/>
      <c r="AQ49" s="427"/>
      <c r="AR49" s="427"/>
      <c r="AS49" s="443"/>
      <c r="AZ49" s="444" t="s">
        <v>97</v>
      </c>
      <c r="BA49" s="444"/>
      <c r="BB49" s="444"/>
      <c r="BC49" s="444"/>
      <c r="BD49" s="444"/>
      <c r="BE49" s="444"/>
    </row>
    <row r="50" spans="2:99">
      <c r="B50" s="426" t="s">
        <v>94</v>
      </c>
      <c r="C50" s="443"/>
      <c r="D50" s="426" t="s">
        <v>159</v>
      </c>
      <c r="E50" s="427"/>
      <c r="F50" s="427"/>
      <c r="G50" s="427"/>
      <c r="H50" s="427"/>
      <c r="I50" s="427"/>
      <c r="J50" s="427"/>
      <c r="K50" s="427"/>
      <c r="L50" s="427"/>
      <c r="M50" s="443"/>
      <c r="N50" s="426" t="s">
        <v>16</v>
      </c>
      <c r="O50" s="427"/>
      <c r="P50" s="427"/>
      <c r="Q50" s="427"/>
      <c r="R50" s="443"/>
      <c r="S50" s="426" t="s">
        <v>17</v>
      </c>
      <c r="T50" s="427"/>
      <c r="U50" s="427"/>
      <c r="V50" s="427"/>
      <c r="W50" s="443"/>
      <c r="X50" s="426" t="s">
        <v>119</v>
      </c>
      <c r="Y50" s="443"/>
      <c r="Z50" s="426" t="s">
        <v>138</v>
      </c>
      <c r="AA50" s="443"/>
      <c r="AB50" s="426" t="s">
        <v>120</v>
      </c>
      <c r="AC50" s="427"/>
      <c r="AD50" s="443"/>
      <c r="AE50" s="426" t="s">
        <v>8</v>
      </c>
      <c r="AF50" s="427"/>
      <c r="AG50" s="443"/>
      <c r="AH50" s="426" t="s">
        <v>120</v>
      </c>
      <c r="AI50" s="427"/>
      <c r="AJ50" s="443"/>
      <c r="AK50" s="426" t="s">
        <v>8</v>
      </c>
      <c r="AL50" s="427"/>
      <c r="AM50" s="443"/>
      <c r="AN50" s="426" t="s">
        <v>120</v>
      </c>
      <c r="AO50" s="427"/>
      <c r="AP50" s="443"/>
      <c r="AQ50" s="426" t="s">
        <v>8</v>
      </c>
      <c r="AR50" s="427"/>
      <c r="AS50" s="443"/>
      <c r="AT50" s="426" t="s">
        <v>160</v>
      </c>
      <c r="AU50" s="427"/>
      <c r="AV50" s="443"/>
      <c r="AW50" s="426" t="s">
        <v>5</v>
      </c>
      <c r="AX50" s="427"/>
      <c r="AY50" s="443"/>
      <c r="AZ50" s="444" t="s">
        <v>120</v>
      </c>
      <c r="BA50" s="444"/>
      <c r="BB50" s="444"/>
      <c r="BC50" s="444" t="s">
        <v>8</v>
      </c>
      <c r="BD50" s="444"/>
      <c r="BE50" s="444"/>
      <c r="BF50" s="444" t="s">
        <v>138</v>
      </c>
      <c r="BG50" s="444"/>
      <c r="BH50" s="488" t="s">
        <v>42</v>
      </c>
      <c r="BI50" s="489"/>
      <c r="BJ50" s="489"/>
      <c r="BK50" s="489"/>
      <c r="BL50" s="489"/>
      <c r="BM50" s="489"/>
      <c r="BN50" s="489"/>
      <c r="BO50" s="489"/>
      <c r="BP50" s="489"/>
      <c r="BQ50" s="489"/>
      <c r="BR50" s="489"/>
      <c r="BS50" s="489"/>
      <c r="BT50" s="489"/>
      <c r="BU50" s="489"/>
      <c r="BV50" s="489"/>
      <c r="BW50" s="489"/>
      <c r="BX50" s="489"/>
      <c r="BY50" s="489"/>
      <c r="BZ50" s="489"/>
      <c r="CA50" s="489"/>
      <c r="CB50" s="489"/>
      <c r="CC50" s="489"/>
      <c r="CD50" s="489"/>
      <c r="CE50" s="489"/>
      <c r="CF50" s="489"/>
      <c r="CG50" s="489"/>
      <c r="CH50" s="489"/>
      <c r="CI50" s="489"/>
      <c r="CJ50" s="489"/>
      <c r="CK50" s="490"/>
    </row>
    <row r="51" spans="2:99" ht="16.5" customHeight="1">
      <c r="B51" s="426">
        <v>1</v>
      </c>
      <c r="C51" s="443"/>
      <c r="D51" s="353"/>
      <c r="E51" s="413"/>
      <c r="F51" s="413"/>
      <c r="G51" s="413"/>
      <c r="H51" s="413"/>
      <c r="I51" s="413"/>
      <c r="J51" s="413"/>
      <c r="K51" s="413"/>
      <c r="L51" s="413"/>
      <c r="M51" s="480"/>
      <c r="N51" s="481"/>
      <c r="O51" s="482"/>
      <c r="P51" s="482"/>
      <c r="Q51" s="482"/>
      <c r="R51" s="483"/>
      <c r="S51" s="481"/>
      <c r="T51" s="482"/>
      <c r="U51" s="482"/>
      <c r="V51" s="482"/>
      <c r="W51" s="483"/>
      <c r="X51" s="481"/>
      <c r="Y51" s="483"/>
      <c r="Z51" s="481"/>
      <c r="AA51" s="483"/>
      <c r="AB51" s="385"/>
      <c r="AC51" s="386"/>
      <c r="AD51" s="387"/>
      <c r="AE51" s="388">
        <f>AB51*X51</f>
        <v>0</v>
      </c>
      <c r="AF51" s="389"/>
      <c r="AG51" s="390"/>
      <c r="AH51" s="388">
        <f>AB51*10/100</f>
        <v>0</v>
      </c>
      <c r="AI51" s="389"/>
      <c r="AJ51" s="390"/>
      <c r="AK51" s="388">
        <f>AE51*10/100</f>
        <v>0</v>
      </c>
      <c r="AL51" s="389"/>
      <c r="AM51" s="390"/>
      <c r="AN51" s="388">
        <f>AB51+AH51</f>
        <v>0</v>
      </c>
      <c r="AO51" s="389"/>
      <c r="AP51" s="390"/>
      <c r="AQ51" s="388">
        <f>AE51+AK51</f>
        <v>0</v>
      </c>
      <c r="AR51" s="389"/>
      <c r="AS51" s="390"/>
      <c r="AT51" s="473"/>
      <c r="AU51" s="474"/>
      <c r="AV51" s="475"/>
      <c r="AW51" s="476" t="str">
        <f>IF(AT51="","",AT51)</f>
        <v/>
      </c>
      <c r="AX51" s="477"/>
      <c r="AY51" s="478"/>
      <c r="AZ51" s="464">
        <f>IF($U$4="税込み",AN51,AB51)</f>
        <v>0</v>
      </c>
      <c r="BA51" s="464"/>
      <c r="BB51" s="464"/>
      <c r="BC51" s="464">
        <f>IF($U$4="税込み",AQ51,AE51)</f>
        <v>0</v>
      </c>
      <c r="BD51" s="464"/>
      <c r="BE51" s="464"/>
      <c r="BF51" s="479" t="str">
        <f>IF(Z51="式",X51&amp;Z51,X51&amp;Z51)</f>
        <v/>
      </c>
      <c r="BG51" s="479"/>
      <c r="BH51" s="353"/>
      <c r="BI51" s="413"/>
      <c r="BJ51" s="413"/>
      <c r="BK51" s="413"/>
      <c r="BL51" s="413"/>
      <c r="BM51" s="413"/>
      <c r="BN51" s="413"/>
      <c r="BO51" s="413"/>
      <c r="BP51" s="413"/>
      <c r="BQ51" s="413"/>
      <c r="BR51" s="413"/>
      <c r="BS51" s="413"/>
      <c r="BT51" s="413"/>
      <c r="BU51" s="413"/>
      <c r="BV51" s="413"/>
      <c r="BW51" s="413"/>
      <c r="BX51" s="413"/>
      <c r="BY51" s="413"/>
      <c r="BZ51" s="413"/>
      <c r="CA51" s="413"/>
      <c r="CB51" s="413"/>
      <c r="CC51" s="413"/>
      <c r="CD51" s="413"/>
      <c r="CE51" s="413"/>
      <c r="CF51" s="413"/>
      <c r="CG51" s="413"/>
      <c r="CH51" s="413"/>
      <c r="CI51" s="413"/>
      <c r="CJ51" s="413"/>
      <c r="CK51" s="480"/>
    </row>
    <row r="52" spans="2:99" ht="16.5" customHeight="1">
      <c r="B52" s="426">
        <v>2</v>
      </c>
      <c r="C52" s="443"/>
      <c r="D52" s="353"/>
      <c r="E52" s="413"/>
      <c r="F52" s="413"/>
      <c r="G52" s="413"/>
      <c r="H52" s="413"/>
      <c r="I52" s="413"/>
      <c r="J52" s="413"/>
      <c r="K52" s="413"/>
      <c r="L52" s="413"/>
      <c r="M52" s="480"/>
      <c r="N52" s="481"/>
      <c r="O52" s="482"/>
      <c r="P52" s="482"/>
      <c r="Q52" s="482"/>
      <c r="R52" s="483"/>
      <c r="S52" s="481"/>
      <c r="T52" s="482"/>
      <c r="U52" s="482"/>
      <c r="V52" s="482"/>
      <c r="W52" s="483"/>
      <c r="X52" s="481"/>
      <c r="Y52" s="483"/>
      <c r="Z52" s="481"/>
      <c r="AA52" s="483"/>
      <c r="AB52" s="385"/>
      <c r="AC52" s="386"/>
      <c r="AD52" s="387"/>
      <c r="AE52" s="388">
        <f>AB52*X52</f>
        <v>0</v>
      </c>
      <c r="AF52" s="389"/>
      <c r="AG52" s="390"/>
      <c r="AH52" s="388">
        <f>AB52*10/100</f>
        <v>0</v>
      </c>
      <c r="AI52" s="389"/>
      <c r="AJ52" s="390"/>
      <c r="AK52" s="388">
        <f>AE52*10/100</f>
        <v>0</v>
      </c>
      <c r="AL52" s="389"/>
      <c r="AM52" s="390"/>
      <c r="AN52" s="388">
        <f>AB52+AH52</f>
        <v>0</v>
      </c>
      <c r="AO52" s="389"/>
      <c r="AP52" s="390"/>
      <c r="AQ52" s="388">
        <f>AE52+AK52</f>
        <v>0</v>
      </c>
      <c r="AR52" s="389"/>
      <c r="AS52" s="390"/>
      <c r="AT52" s="473"/>
      <c r="AU52" s="474"/>
      <c r="AV52" s="475"/>
      <c r="AW52" s="476" t="str">
        <f>IF(AT52="","",AT52)</f>
        <v/>
      </c>
      <c r="AX52" s="477"/>
      <c r="AY52" s="478"/>
      <c r="AZ52" s="464">
        <f>IF($U$4="税込み",AN52,AB52)</f>
        <v>0</v>
      </c>
      <c r="BA52" s="464"/>
      <c r="BB52" s="464"/>
      <c r="BC52" s="464">
        <f>IF($U$4="税込み",AQ52,AE52)</f>
        <v>0</v>
      </c>
      <c r="BD52" s="464"/>
      <c r="BE52" s="464"/>
      <c r="BF52" s="479" t="str">
        <f>IF(Z52="式",X52&amp;Z52,X52&amp;Z52)</f>
        <v/>
      </c>
      <c r="BG52" s="479"/>
      <c r="BH52" s="353"/>
      <c r="BI52" s="413"/>
      <c r="BJ52" s="413"/>
      <c r="BK52" s="413"/>
      <c r="BL52" s="413"/>
      <c r="BM52" s="413"/>
      <c r="BN52" s="413"/>
      <c r="BO52" s="413"/>
      <c r="BP52" s="413"/>
      <c r="BQ52" s="413"/>
      <c r="BR52" s="413"/>
      <c r="BS52" s="413"/>
      <c r="BT52" s="413"/>
      <c r="BU52" s="413"/>
      <c r="BV52" s="413"/>
      <c r="BW52" s="413"/>
      <c r="BX52" s="413"/>
      <c r="BY52" s="413"/>
      <c r="BZ52" s="413"/>
      <c r="CA52" s="413"/>
      <c r="CB52" s="413"/>
      <c r="CC52" s="413"/>
      <c r="CD52" s="413"/>
      <c r="CE52" s="413"/>
      <c r="CF52" s="413"/>
      <c r="CG52" s="413"/>
      <c r="CH52" s="413"/>
      <c r="CI52" s="413"/>
      <c r="CJ52" s="413"/>
      <c r="CK52" s="480"/>
    </row>
    <row r="53" spans="2:99" ht="16.5" customHeight="1">
      <c r="B53" s="426">
        <v>3</v>
      </c>
      <c r="C53" s="443"/>
      <c r="D53" s="353"/>
      <c r="E53" s="413"/>
      <c r="F53" s="413"/>
      <c r="G53" s="413"/>
      <c r="H53" s="413"/>
      <c r="I53" s="413"/>
      <c r="J53" s="413"/>
      <c r="K53" s="413"/>
      <c r="L53" s="413"/>
      <c r="M53" s="480"/>
      <c r="N53" s="481"/>
      <c r="O53" s="482"/>
      <c r="P53" s="482"/>
      <c r="Q53" s="482"/>
      <c r="R53" s="483"/>
      <c r="S53" s="481"/>
      <c r="T53" s="482"/>
      <c r="U53" s="482"/>
      <c r="V53" s="482"/>
      <c r="W53" s="483"/>
      <c r="X53" s="481"/>
      <c r="Y53" s="483"/>
      <c r="Z53" s="481"/>
      <c r="AA53" s="483"/>
      <c r="AB53" s="385"/>
      <c r="AC53" s="386"/>
      <c r="AD53" s="387"/>
      <c r="AE53" s="388">
        <f>AB53*X53</f>
        <v>0</v>
      </c>
      <c r="AF53" s="389"/>
      <c r="AG53" s="390"/>
      <c r="AH53" s="388">
        <f>AB53*10/100</f>
        <v>0</v>
      </c>
      <c r="AI53" s="389"/>
      <c r="AJ53" s="390"/>
      <c r="AK53" s="388">
        <f>AE53*10/100</f>
        <v>0</v>
      </c>
      <c r="AL53" s="389"/>
      <c r="AM53" s="390"/>
      <c r="AN53" s="388">
        <f>AB53+AH53</f>
        <v>0</v>
      </c>
      <c r="AO53" s="389"/>
      <c r="AP53" s="390"/>
      <c r="AQ53" s="388">
        <f>AE53+AK53</f>
        <v>0</v>
      </c>
      <c r="AR53" s="389"/>
      <c r="AS53" s="390"/>
      <c r="AT53" s="473"/>
      <c r="AU53" s="474"/>
      <c r="AV53" s="475"/>
      <c r="AW53" s="476" t="str">
        <f>IF(AT53="","",AT53)</f>
        <v/>
      </c>
      <c r="AX53" s="477"/>
      <c r="AY53" s="478"/>
      <c r="AZ53" s="464">
        <f>IF($U$4="税込み",AN53,AB53)</f>
        <v>0</v>
      </c>
      <c r="BA53" s="464"/>
      <c r="BB53" s="464"/>
      <c r="BC53" s="464">
        <f>IF($U$4="税込み",AQ53,AE53)</f>
        <v>0</v>
      </c>
      <c r="BD53" s="464"/>
      <c r="BE53" s="464"/>
      <c r="BF53" s="479" t="str">
        <f>IF(Z53="式",X53&amp;Z53,X53&amp;Z53)</f>
        <v/>
      </c>
      <c r="BG53" s="479"/>
      <c r="BH53" s="353"/>
      <c r="BI53" s="413"/>
      <c r="BJ53" s="413"/>
      <c r="BK53" s="413"/>
      <c r="BL53" s="413"/>
      <c r="BM53" s="413"/>
      <c r="BN53" s="413"/>
      <c r="BO53" s="413"/>
      <c r="BP53" s="413"/>
      <c r="BQ53" s="413"/>
      <c r="BR53" s="413"/>
      <c r="BS53" s="413"/>
      <c r="BT53" s="413"/>
      <c r="BU53" s="413"/>
      <c r="BV53" s="413"/>
      <c r="BW53" s="413"/>
      <c r="BX53" s="413"/>
      <c r="BY53" s="413"/>
      <c r="BZ53" s="413"/>
      <c r="CA53" s="413"/>
      <c r="CB53" s="413"/>
      <c r="CC53" s="413"/>
      <c r="CD53" s="413"/>
      <c r="CE53" s="413"/>
      <c r="CF53" s="413"/>
      <c r="CG53" s="413"/>
      <c r="CH53" s="413"/>
      <c r="CI53" s="413"/>
      <c r="CJ53" s="413"/>
      <c r="CK53" s="480"/>
    </row>
    <row r="54" spans="2:99" ht="16.5" customHeight="1">
      <c r="B54" s="426">
        <v>4</v>
      </c>
      <c r="C54" s="443"/>
      <c r="D54" s="353"/>
      <c r="E54" s="413"/>
      <c r="F54" s="413"/>
      <c r="G54" s="413"/>
      <c r="H54" s="413"/>
      <c r="I54" s="413"/>
      <c r="J54" s="413"/>
      <c r="K54" s="413"/>
      <c r="L54" s="413"/>
      <c r="M54" s="480"/>
      <c r="N54" s="481"/>
      <c r="O54" s="482"/>
      <c r="P54" s="482"/>
      <c r="Q54" s="482"/>
      <c r="R54" s="483"/>
      <c r="S54" s="481"/>
      <c r="T54" s="482"/>
      <c r="U54" s="482"/>
      <c r="V54" s="482"/>
      <c r="W54" s="483"/>
      <c r="X54" s="481"/>
      <c r="Y54" s="483"/>
      <c r="Z54" s="481"/>
      <c r="AA54" s="483"/>
      <c r="AB54" s="385"/>
      <c r="AC54" s="386"/>
      <c r="AD54" s="387"/>
      <c r="AE54" s="388">
        <f>AB54*X54</f>
        <v>0</v>
      </c>
      <c r="AF54" s="389"/>
      <c r="AG54" s="390"/>
      <c r="AH54" s="388">
        <f>AB54*10/100</f>
        <v>0</v>
      </c>
      <c r="AI54" s="389"/>
      <c r="AJ54" s="390"/>
      <c r="AK54" s="388">
        <f>AE54*10/100</f>
        <v>0</v>
      </c>
      <c r="AL54" s="389"/>
      <c r="AM54" s="390"/>
      <c r="AN54" s="388">
        <f>AB54+AH54</f>
        <v>0</v>
      </c>
      <c r="AO54" s="389"/>
      <c r="AP54" s="390"/>
      <c r="AQ54" s="388">
        <f>AE54+AK54</f>
        <v>0</v>
      </c>
      <c r="AR54" s="389"/>
      <c r="AS54" s="390"/>
      <c r="AT54" s="473"/>
      <c r="AU54" s="474"/>
      <c r="AV54" s="475"/>
      <c r="AW54" s="476" t="str">
        <f>IF(AT54="","",AT54)</f>
        <v/>
      </c>
      <c r="AX54" s="477"/>
      <c r="AY54" s="478"/>
      <c r="AZ54" s="464">
        <f>IF($U$4="税込み",AN54,AB54)</f>
        <v>0</v>
      </c>
      <c r="BA54" s="464"/>
      <c r="BB54" s="464"/>
      <c r="BC54" s="464">
        <f>IF($U$4="税込み",AQ54,AE54)</f>
        <v>0</v>
      </c>
      <c r="BD54" s="464"/>
      <c r="BE54" s="464"/>
      <c r="BF54" s="479" t="str">
        <f>IF(Z54="式",X54&amp;Z54,X54&amp;Z54)</f>
        <v/>
      </c>
      <c r="BG54" s="479"/>
      <c r="BH54" s="353"/>
      <c r="BI54" s="413"/>
      <c r="BJ54" s="413"/>
      <c r="BK54" s="413"/>
      <c r="BL54" s="413"/>
      <c r="BM54" s="413"/>
      <c r="BN54" s="413"/>
      <c r="BO54" s="413"/>
      <c r="BP54" s="413"/>
      <c r="BQ54" s="413"/>
      <c r="BR54" s="413"/>
      <c r="BS54" s="413"/>
      <c r="BT54" s="413"/>
      <c r="BU54" s="413"/>
      <c r="BV54" s="413"/>
      <c r="BW54" s="413"/>
      <c r="BX54" s="413"/>
      <c r="BY54" s="413"/>
      <c r="BZ54" s="413"/>
      <c r="CA54" s="413"/>
      <c r="CB54" s="413"/>
      <c r="CC54" s="413"/>
      <c r="CD54" s="413"/>
      <c r="CE54" s="413"/>
      <c r="CF54" s="413"/>
      <c r="CG54" s="413"/>
      <c r="CH54" s="413"/>
      <c r="CI54" s="413"/>
      <c r="CJ54" s="413"/>
      <c r="CK54" s="480"/>
    </row>
    <row r="55" spans="2:99" ht="16.5" customHeight="1">
      <c r="B55" s="426">
        <v>5</v>
      </c>
      <c r="C55" s="443"/>
      <c r="D55" s="353"/>
      <c r="E55" s="413"/>
      <c r="F55" s="413"/>
      <c r="G55" s="413"/>
      <c r="H55" s="413"/>
      <c r="I55" s="413"/>
      <c r="J55" s="413"/>
      <c r="K55" s="413"/>
      <c r="L55" s="413"/>
      <c r="M55" s="480"/>
      <c r="N55" s="481"/>
      <c r="O55" s="482"/>
      <c r="P55" s="482"/>
      <c r="Q55" s="482"/>
      <c r="R55" s="483"/>
      <c r="S55" s="481"/>
      <c r="T55" s="482"/>
      <c r="U55" s="482"/>
      <c r="V55" s="482"/>
      <c r="W55" s="483"/>
      <c r="X55" s="481"/>
      <c r="Y55" s="483"/>
      <c r="Z55" s="481"/>
      <c r="AA55" s="483"/>
      <c r="AB55" s="385"/>
      <c r="AC55" s="386"/>
      <c r="AD55" s="387"/>
      <c r="AE55" s="388">
        <f>AB55*X55</f>
        <v>0</v>
      </c>
      <c r="AF55" s="389"/>
      <c r="AG55" s="390"/>
      <c r="AH55" s="388">
        <f>AB55*10/100</f>
        <v>0</v>
      </c>
      <c r="AI55" s="389"/>
      <c r="AJ55" s="390"/>
      <c r="AK55" s="388">
        <f>AE55*10/100</f>
        <v>0</v>
      </c>
      <c r="AL55" s="389"/>
      <c r="AM55" s="390"/>
      <c r="AN55" s="388">
        <f>AB55+AH55</f>
        <v>0</v>
      </c>
      <c r="AO55" s="389"/>
      <c r="AP55" s="390"/>
      <c r="AQ55" s="388">
        <f>AE55+AK55</f>
        <v>0</v>
      </c>
      <c r="AR55" s="389"/>
      <c r="AS55" s="390"/>
      <c r="AT55" s="473"/>
      <c r="AU55" s="474"/>
      <c r="AV55" s="475"/>
      <c r="AW55" s="476" t="str">
        <f>IF(AT55="","",AT55)</f>
        <v/>
      </c>
      <c r="AX55" s="477"/>
      <c r="AY55" s="478"/>
      <c r="AZ55" s="464">
        <f>IF($U$4="税込み",AN55,AB55)</f>
        <v>0</v>
      </c>
      <c r="BA55" s="464"/>
      <c r="BB55" s="464"/>
      <c r="BC55" s="464">
        <f>IF($U$4="税込み",AQ55,AE55)</f>
        <v>0</v>
      </c>
      <c r="BD55" s="464"/>
      <c r="BE55" s="464"/>
      <c r="BF55" s="479" t="str">
        <f>IF(Z55="式",X55&amp;Z55,X55&amp;Z55)</f>
        <v/>
      </c>
      <c r="BG55" s="479"/>
      <c r="BH55" s="353"/>
      <c r="BI55" s="413"/>
      <c r="BJ55" s="413"/>
      <c r="BK55" s="413"/>
      <c r="BL55" s="413"/>
      <c r="BM55" s="413"/>
      <c r="BN55" s="413"/>
      <c r="BO55" s="413"/>
      <c r="BP55" s="413"/>
      <c r="BQ55" s="413"/>
      <c r="BR55" s="413"/>
      <c r="BS55" s="413"/>
      <c r="BT55" s="413"/>
      <c r="BU55" s="413"/>
      <c r="BV55" s="413"/>
      <c r="BW55" s="413"/>
      <c r="BX55" s="413"/>
      <c r="BY55" s="413"/>
      <c r="BZ55" s="413"/>
      <c r="CA55" s="413"/>
      <c r="CB55" s="413"/>
      <c r="CC55" s="413"/>
      <c r="CD55" s="413"/>
      <c r="CE55" s="413"/>
      <c r="CF55" s="413"/>
      <c r="CG55" s="413"/>
      <c r="CH55" s="413"/>
      <c r="CI55" s="413"/>
      <c r="CJ55" s="413"/>
      <c r="CK55" s="480"/>
    </row>
    <row r="56" spans="2:9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row>
    <row r="57" spans="2:99" s="87" customFormat="1">
      <c r="B57" s="86"/>
    </row>
    <row r="58" spans="2:99" ht="17.25" thickBot="1">
      <c r="B58" s="450" t="s">
        <v>170</v>
      </c>
      <c r="C58" s="450"/>
      <c r="D58" s="450"/>
      <c r="E58" s="450"/>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0"/>
      <c r="AE58" s="450"/>
      <c r="AF58" s="450"/>
      <c r="AG58" s="450"/>
      <c r="AH58" s="450"/>
      <c r="AI58" s="450"/>
      <c r="AJ58" s="450"/>
      <c r="AK58" s="450"/>
      <c r="AL58" s="450"/>
      <c r="AM58" s="450"/>
      <c r="AN58" s="450"/>
      <c r="AO58" s="450"/>
      <c r="AP58" s="450"/>
      <c r="AQ58" s="450"/>
      <c r="AR58" s="450"/>
      <c r="AS58" s="450"/>
      <c r="AT58" s="450"/>
      <c r="AU58" s="450"/>
      <c r="AV58" s="450"/>
      <c r="AW58" s="450"/>
      <c r="AX58" s="450"/>
      <c r="AY58" s="450"/>
      <c r="AZ58" s="450"/>
      <c r="BA58" s="450"/>
      <c r="BB58" s="450"/>
      <c r="BC58" s="450"/>
      <c r="BD58" s="450"/>
      <c r="BE58" s="450"/>
      <c r="BF58" s="450"/>
      <c r="BG58" s="450"/>
      <c r="BH58" s="450"/>
    </row>
    <row r="59" spans="2:99" ht="18.75" customHeight="1">
      <c r="B59" s="450" t="s">
        <v>171</v>
      </c>
      <c r="C59" s="450"/>
      <c r="D59" s="450"/>
      <c r="E59" s="450"/>
      <c r="F59" s="450"/>
      <c r="G59" s="450"/>
      <c r="H59" s="450"/>
      <c r="I59" s="450"/>
      <c r="J59" s="450"/>
      <c r="K59" s="450"/>
      <c r="L59" s="450"/>
      <c r="M59" s="450"/>
      <c r="N59" s="432" t="s">
        <v>172</v>
      </c>
      <c r="O59" s="433"/>
      <c r="P59" s="433"/>
      <c r="Q59" s="433"/>
      <c r="R59" s="433"/>
      <c r="S59" s="434"/>
      <c r="T59" s="432" t="s">
        <v>173</v>
      </c>
      <c r="U59" s="433"/>
      <c r="V59" s="433"/>
      <c r="W59" s="433"/>
      <c r="X59" s="433"/>
      <c r="Y59" s="433"/>
      <c r="Z59" s="433"/>
      <c r="AA59" s="434"/>
      <c r="AB59" s="432" t="s">
        <v>174</v>
      </c>
      <c r="AC59" s="433"/>
      <c r="AD59" s="433"/>
      <c r="AE59" s="433"/>
      <c r="AF59" s="433"/>
      <c r="AG59" s="433"/>
      <c r="AH59" s="433"/>
      <c r="AI59" s="433"/>
      <c r="AJ59" s="433"/>
      <c r="AK59" s="433"/>
      <c r="AL59" s="433"/>
      <c r="AM59" s="433"/>
      <c r="AN59" s="433"/>
      <c r="AO59" s="433"/>
      <c r="AP59" s="433"/>
      <c r="AQ59" s="434"/>
      <c r="AR59" s="432" t="s">
        <v>175</v>
      </c>
      <c r="AS59" s="433"/>
      <c r="AT59" s="433"/>
      <c r="AU59" s="433"/>
      <c r="AV59" s="433"/>
      <c r="AW59" s="433"/>
      <c r="AX59" s="433"/>
      <c r="AY59" s="433"/>
      <c r="AZ59" s="433"/>
      <c r="BA59" s="433"/>
      <c r="BB59" s="433"/>
      <c r="BC59" s="433"/>
      <c r="BD59" s="433"/>
      <c r="BE59" s="433"/>
      <c r="BF59" s="433"/>
      <c r="BG59" s="434"/>
      <c r="BH59" s="432" t="s">
        <v>176</v>
      </c>
      <c r="BI59" s="433"/>
      <c r="BJ59" s="433"/>
      <c r="BK59" s="433"/>
      <c r="BL59" s="433"/>
      <c r="BM59" s="433"/>
      <c r="BN59" s="433"/>
      <c r="BO59" s="433"/>
      <c r="BP59" s="433"/>
      <c r="BQ59" s="433"/>
      <c r="BR59" s="433"/>
      <c r="BS59" s="433"/>
      <c r="BT59" s="433"/>
      <c r="BU59" s="433"/>
      <c r="BV59" s="433"/>
      <c r="BW59" s="433"/>
      <c r="BX59" s="433"/>
      <c r="BY59" s="433"/>
      <c r="BZ59" s="433"/>
      <c r="CA59" s="433"/>
      <c r="CB59" s="433"/>
      <c r="CC59" s="433"/>
      <c r="CD59" s="433"/>
      <c r="CE59" s="433"/>
      <c r="CF59" s="433"/>
      <c r="CG59" s="433"/>
      <c r="CH59" s="433"/>
      <c r="CI59" s="433"/>
      <c r="CJ59" s="433"/>
      <c r="CK59" s="433"/>
      <c r="CL59" s="433"/>
      <c r="CM59" s="433"/>
      <c r="CN59" s="433"/>
      <c r="CO59" s="433"/>
      <c r="CP59" s="433"/>
      <c r="CQ59" s="433"/>
      <c r="CR59" s="433"/>
      <c r="CS59" s="433"/>
      <c r="CT59" s="433"/>
      <c r="CU59" s="434"/>
    </row>
    <row r="60" spans="2:99" ht="16.5" customHeight="1">
      <c r="B60" s="444" t="s">
        <v>177</v>
      </c>
      <c r="C60" s="444"/>
      <c r="D60" s="444"/>
      <c r="E60" s="444"/>
      <c r="F60" s="444"/>
      <c r="G60" s="444"/>
      <c r="H60" s="444"/>
      <c r="I60" s="444"/>
      <c r="J60" s="444"/>
      <c r="K60" s="444"/>
      <c r="L60" s="444"/>
      <c r="M60" s="426"/>
      <c r="N60" s="446" t="s">
        <v>178</v>
      </c>
      <c r="O60" s="444"/>
      <c r="P60" s="444"/>
      <c r="Q60" s="444" t="s">
        <v>179</v>
      </c>
      <c r="R60" s="444"/>
      <c r="S60" s="445"/>
      <c r="T60" s="439" t="s">
        <v>62</v>
      </c>
      <c r="U60" s="440"/>
      <c r="V60" s="440"/>
      <c r="W60" s="440"/>
      <c r="X60" s="440" t="s">
        <v>63</v>
      </c>
      <c r="Y60" s="440"/>
      <c r="Z60" s="440"/>
      <c r="AA60" s="441"/>
      <c r="AB60" s="472" t="s">
        <v>55</v>
      </c>
      <c r="AC60" s="470"/>
      <c r="AD60" s="470"/>
      <c r="AE60" s="470"/>
      <c r="AF60" s="470" t="s">
        <v>51</v>
      </c>
      <c r="AG60" s="470"/>
      <c r="AH60" s="470"/>
      <c r="AI60" s="470"/>
      <c r="AJ60" s="470" t="s">
        <v>180</v>
      </c>
      <c r="AK60" s="470"/>
      <c r="AL60" s="470"/>
      <c r="AM60" s="470"/>
      <c r="AN60" s="470" t="s">
        <v>102</v>
      </c>
      <c r="AO60" s="470"/>
      <c r="AP60" s="470"/>
      <c r="AQ60" s="471"/>
      <c r="AR60" s="472" t="s">
        <v>181</v>
      </c>
      <c r="AS60" s="470"/>
      <c r="AT60" s="470"/>
      <c r="AU60" s="470"/>
      <c r="AV60" s="470" t="s">
        <v>51</v>
      </c>
      <c r="AW60" s="470"/>
      <c r="AX60" s="470"/>
      <c r="AY60" s="470"/>
      <c r="AZ60" s="470" t="s">
        <v>182</v>
      </c>
      <c r="BA60" s="470"/>
      <c r="BB60" s="470"/>
      <c r="BC60" s="470"/>
      <c r="BD60" s="470" t="s">
        <v>102</v>
      </c>
      <c r="BE60" s="470"/>
      <c r="BF60" s="470"/>
      <c r="BG60" s="471"/>
      <c r="BH60" s="442" t="s">
        <v>183</v>
      </c>
      <c r="BI60" s="427"/>
      <c r="BJ60" s="443"/>
      <c r="BK60" s="426" t="s">
        <v>184</v>
      </c>
      <c r="BL60" s="427"/>
      <c r="BM60" s="443"/>
      <c r="BN60" s="426" t="s">
        <v>185</v>
      </c>
      <c r="BO60" s="427"/>
      <c r="BP60" s="443"/>
      <c r="BQ60" s="426" t="s">
        <v>186</v>
      </c>
      <c r="BR60" s="427"/>
      <c r="BS60" s="443"/>
      <c r="BT60" s="444" t="s">
        <v>187</v>
      </c>
      <c r="BU60" s="444"/>
      <c r="BV60" s="444"/>
      <c r="BW60" s="444"/>
      <c r="BX60" s="444" t="s">
        <v>188</v>
      </c>
      <c r="BY60" s="444"/>
      <c r="BZ60" s="444"/>
      <c r="CA60" s="444"/>
      <c r="CB60" s="444" t="s">
        <v>51</v>
      </c>
      <c r="CC60" s="444"/>
      <c r="CD60" s="444"/>
      <c r="CE60" s="444"/>
      <c r="CF60" s="444" t="s">
        <v>79</v>
      </c>
      <c r="CG60" s="444"/>
      <c r="CH60" s="444"/>
      <c r="CI60" s="444"/>
      <c r="CJ60" s="444" t="s">
        <v>80</v>
      </c>
      <c r="CK60" s="444"/>
      <c r="CL60" s="444"/>
      <c r="CM60" s="444"/>
      <c r="CN60" s="444"/>
      <c r="CO60" s="444"/>
      <c r="CP60" s="444"/>
      <c r="CQ60" s="444"/>
      <c r="CR60" s="444" t="s">
        <v>189</v>
      </c>
      <c r="CS60" s="444"/>
      <c r="CT60" s="444"/>
      <c r="CU60" s="445"/>
    </row>
    <row r="61" spans="2:99">
      <c r="B61" s="352"/>
      <c r="C61" s="352"/>
      <c r="D61" s="352"/>
      <c r="E61" s="352"/>
      <c r="F61" s="352"/>
      <c r="G61" s="352"/>
      <c r="H61" s="352"/>
      <c r="I61" s="352"/>
      <c r="J61" s="352"/>
      <c r="K61" s="352"/>
      <c r="L61" s="352"/>
      <c r="M61" s="353"/>
      <c r="N61" s="376"/>
      <c r="O61" s="377"/>
      <c r="P61" s="377"/>
      <c r="Q61" s="377"/>
      <c r="R61" s="377"/>
      <c r="S61" s="378"/>
      <c r="T61" s="379"/>
      <c r="U61" s="380"/>
      <c r="V61" s="380"/>
      <c r="W61" s="380"/>
      <c r="X61" s="468"/>
      <c r="Y61" s="468"/>
      <c r="Z61" s="468"/>
      <c r="AA61" s="469"/>
      <c r="AB61" s="466"/>
      <c r="AC61" s="448"/>
      <c r="AD61" s="448"/>
      <c r="AE61" s="448"/>
      <c r="AF61" s="448"/>
      <c r="AG61" s="448"/>
      <c r="AH61" s="448"/>
      <c r="AI61" s="448"/>
      <c r="AJ61" s="409">
        <f>AB61</f>
        <v>0</v>
      </c>
      <c r="AK61" s="409"/>
      <c r="AL61" s="409"/>
      <c r="AM61" s="409"/>
      <c r="AN61" s="447" t="str">
        <f>IF(T61="","",AJ61-AF61)</f>
        <v/>
      </c>
      <c r="AO61" s="447"/>
      <c r="AP61" s="447"/>
      <c r="AQ61" s="465"/>
      <c r="AR61" s="466"/>
      <c r="AS61" s="448"/>
      <c r="AT61" s="448"/>
      <c r="AU61" s="448"/>
      <c r="AV61" s="467"/>
      <c r="AW61" s="467"/>
      <c r="AX61" s="467"/>
      <c r="AY61" s="467"/>
      <c r="AZ61" s="409">
        <f>AR61</f>
        <v>0</v>
      </c>
      <c r="BA61" s="409"/>
      <c r="BB61" s="409"/>
      <c r="BC61" s="409"/>
      <c r="BD61" s="458" t="str">
        <f>IF(T61="","",AZ61-AV61)</f>
        <v/>
      </c>
      <c r="BE61" s="458"/>
      <c r="BF61" s="458"/>
      <c r="BG61" s="459"/>
      <c r="BH61" s="460"/>
      <c r="BI61" s="461"/>
      <c r="BJ61" s="462"/>
      <c r="BK61" s="463"/>
      <c r="BL61" s="461"/>
      <c r="BM61" s="462"/>
      <c r="BN61" s="463"/>
      <c r="BO61" s="461"/>
      <c r="BP61" s="462"/>
      <c r="BQ61" s="463"/>
      <c r="BR61" s="461"/>
      <c r="BS61" s="462"/>
      <c r="BT61" s="464">
        <f>SUM(BH61:BS61)</f>
        <v>0</v>
      </c>
      <c r="BU61" s="464"/>
      <c r="BV61" s="464"/>
      <c r="BW61" s="464"/>
      <c r="BX61" s="447">
        <f>BT61-CB61</f>
        <v>0</v>
      </c>
      <c r="BY61" s="447"/>
      <c r="BZ61" s="447"/>
      <c r="CA61" s="447"/>
      <c r="CB61" s="448"/>
      <c r="CC61" s="448"/>
      <c r="CD61" s="448"/>
      <c r="CE61" s="448"/>
      <c r="CF61" s="399"/>
      <c r="CG61" s="399"/>
      <c r="CH61" s="399"/>
      <c r="CI61" s="399"/>
      <c r="CJ61" s="399"/>
      <c r="CK61" s="399"/>
      <c r="CL61" s="399"/>
      <c r="CM61" s="399"/>
      <c r="CN61" s="399"/>
      <c r="CO61" s="399"/>
      <c r="CP61" s="399"/>
      <c r="CQ61" s="399"/>
      <c r="CR61" s="454"/>
      <c r="CS61" s="454"/>
      <c r="CT61" s="454"/>
      <c r="CU61" s="455"/>
    </row>
    <row r="62" spans="2:99">
      <c r="B62" s="352"/>
      <c r="C62" s="352"/>
      <c r="D62" s="352"/>
      <c r="E62" s="352"/>
      <c r="F62" s="352"/>
      <c r="G62" s="352"/>
      <c r="H62" s="352"/>
      <c r="I62" s="352"/>
      <c r="J62" s="352"/>
      <c r="K62" s="352"/>
      <c r="L62" s="352"/>
      <c r="M62" s="353"/>
      <c r="N62" s="376"/>
      <c r="O62" s="377"/>
      <c r="P62" s="377"/>
      <c r="Q62" s="377"/>
      <c r="R62" s="377"/>
      <c r="S62" s="378"/>
      <c r="T62" s="379"/>
      <c r="U62" s="380"/>
      <c r="V62" s="380"/>
      <c r="W62" s="380"/>
      <c r="X62" s="468"/>
      <c r="Y62" s="468"/>
      <c r="Z62" s="468"/>
      <c r="AA62" s="469"/>
      <c r="AB62" s="466"/>
      <c r="AC62" s="448"/>
      <c r="AD62" s="448"/>
      <c r="AE62" s="448"/>
      <c r="AF62" s="448"/>
      <c r="AG62" s="448"/>
      <c r="AH62" s="448"/>
      <c r="AI62" s="448"/>
      <c r="AJ62" s="409">
        <f>AB62</f>
        <v>0</v>
      </c>
      <c r="AK62" s="409"/>
      <c r="AL62" s="409"/>
      <c r="AM62" s="409"/>
      <c r="AN62" s="447" t="str">
        <f>IF(T62="","",AJ62-AF62)</f>
        <v/>
      </c>
      <c r="AO62" s="447"/>
      <c r="AP62" s="447"/>
      <c r="AQ62" s="465"/>
      <c r="AR62" s="466"/>
      <c r="AS62" s="448"/>
      <c r="AT62" s="448"/>
      <c r="AU62" s="448"/>
      <c r="AV62" s="467"/>
      <c r="AW62" s="467"/>
      <c r="AX62" s="467"/>
      <c r="AY62" s="467"/>
      <c r="AZ62" s="409">
        <f>AR62</f>
        <v>0</v>
      </c>
      <c r="BA62" s="409"/>
      <c r="BB62" s="409"/>
      <c r="BC62" s="409"/>
      <c r="BD62" s="458" t="str">
        <f>IF(T61="","",AZ62-AV62)</f>
        <v/>
      </c>
      <c r="BE62" s="458"/>
      <c r="BF62" s="458"/>
      <c r="BG62" s="459"/>
      <c r="BH62" s="460"/>
      <c r="BI62" s="461"/>
      <c r="BJ62" s="462"/>
      <c r="BK62" s="463"/>
      <c r="BL62" s="461"/>
      <c r="BM62" s="462"/>
      <c r="BN62" s="463"/>
      <c r="BO62" s="461"/>
      <c r="BP62" s="462"/>
      <c r="BQ62" s="463"/>
      <c r="BR62" s="461"/>
      <c r="BS62" s="462"/>
      <c r="BT62" s="464">
        <f>SUM(BH62:BS62)</f>
        <v>0</v>
      </c>
      <c r="BU62" s="464"/>
      <c r="BV62" s="464"/>
      <c r="BW62" s="464"/>
      <c r="BX62" s="447">
        <f>BT62-CB62</f>
        <v>0</v>
      </c>
      <c r="BY62" s="447"/>
      <c r="BZ62" s="447"/>
      <c r="CA62" s="447"/>
      <c r="CB62" s="448"/>
      <c r="CC62" s="448"/>
      <c r="CD62" s="448"/>
      <c r="CE62" s="448"/>
      <c r="CF62" s="399"/>
      <c r="CG62" s="399"/>
      <c r="CH62" s="399"/>
      <c r="CI62" s="399"/>
      <c r="CJ62" s="399"/>
      <c r="CK62" s="399"/>
      <c r="CL62" s="399"/>
      <c r="CM62" s="399"/>
      <c r="CN62" s="399"/>
      <c r="CO62" s="399"/>
      <c r="CP62" s="399"/>
      <c r="CQ62" s="399"/>
      <c r="CR62" s="454"/>
      <c r="CS62" s="454"/>
      <c r="CT62" s="454"/>
      <c r="CU62" s="455"/>
    </row>
    <row r="63" spans="2:99">
      <c r="B63" s="352"/>
      <c r="C63" s="352"/>
      <c r="D63" s="352"/>
      <c r="E63" s="352"/>
      <c r="F63" s="352"/>
      <c r="G63" s="352"/>
      <c r="H63" s="352"/>
      <c r="I63" s="352"/>
      <c r="J63" s="352"/>
      <c r="K63" s="352"/>
      <c r="L63" s="352"/>
      <c r="M63" s="353"/>
      <c r="N63" s="376"/>
      <c r="O63" s="377"/>
      <c r="P63" s="377"/>
      <c r="Q63" s="377"/>
      <c r="R63" s="377"/>
      <c r="S63" s="378"/>
      <c r="T63" s="379"/>
      <c r="U63" s="380"/>
      <c r="V63" s="380"/>
      <c r="W63" s="380"/>
      <c r="X63" s="468"/>
      <c r="Y63" s="468"/>
      <c r="Z63" s="468"/>
      <c r="AA63" s="469"/>
      <c r="AB63" s="466"/>
      <c r="AC63" s="448"/>
      <c r="AD63" s="448"/>
      <c r="AE63" s="448"/>
      <c r="AF63" s="448"/>
      <c r="AG63" s="448"/>
      <c r="AH63" s="448"/>
      <c r="AI63" s="448"/>
      <c r="AJ63" s="409">
        <f>AB63</f>
        <v>0</v>
      </c>
      <c r="AK63" s="409"/>
      <c r="AL63" s="409"/>
      <c r="AM63" s="409"/>
      <c r="AN63" s="447" t="str">
        <f>IF(T63="","",AJ63-AF63)</f>
        <v/>
      </c>
      <c r="AO63" s="447"/>
      <c r="AP63" s="447"/>
      <c r="AQ63" s="465"/>
      <c r="AR63" s="466"/>
      <c r="AS63" s="448"/>
      <c r="AT63" s="448"/>
      <c r="AU63" s="448"/>
      <c r="AV63" s="467"/>
      <c r="AW63" s="467"/>
      <c r="AX63" s="467"/>
      <c r="AY63" s="467"/>
      <c r="AZ63" s="409">
        <f>AR63</f>
        <v>0</v>
      </c>
      <c r="BA63" s="409"/>
      <c r="BB63" s="409"/>
      <c r="BC63" s="409"/>
      <c r="BD63" s="458" t="str">
        <f>IF(T62="","",AZ63-AV63)</f>
        <v/>
      </c>
      <c r="BE63" s="458"/>
      <c r="BF63" s="458"/>
      <c r="BG63" s="459"/>
      <c r="BH63" s="460"/>
      <c r="BI63" s="461"/>
      <c r="BJ63" s="462"/>
      <c r="BK63" s="463"/>
      <c r="BL63" s="461"/>
      <c r="BM63" s="462"/>
      <c r="BN63" s="463"/>
      <c r="BO63" s="461"/>
      <c r="BP63" s="462"/>
      <c r="BQ63" s="463"/>
      <c r="BR63" s="461"/>
      <c r="BS63" s="462"/>
      <c r="BT63" s="464">
        <f>SUM(BH63:BS63)</f>
        <v>0</v>
      </c>
      <c r="BU63" s="464"/>
      <c r="BV63" s="464"/>
      <c r="BW63" s="464"/>
      <c r="BX63" s="447">
        <f t="shared" ref="BX63:BX65" si="9">BT63-CB63</f>
        <v>0</v>
      </c>
      <c r="BY63" s="447"/>
      <c r="BZ63" s="447"/>
      <c r="CA63" s="447"/>
      <c r="CB63" s="448"/>
      <c r="CC63" s="448"/>
      <c r="CD63" s="448"/>
      <c r="CE63" s="448"/>
      <c r="CF63" s="399"/>
      <c r="CG63" s="399"/>
      <c r="CH63" s="399"/>
      <c r="CI63" s="399"/>
      <c r="CJ63" s="399"/>
      <c r="CK63" s="399"/>
      <c r="CL63" s="399"/>
      <c r="CM63" s="399"/>
      <c r="CN63" s="399"/>
      <c r="CO63" s="399"/>
      <c r="CP63" s="399"/>
      <c r="CQ63" s="399"/>
      <c r="CR63" s="454"/>
      <c r="CS63" s="454"/>
      <c r="CT63" s="454"/>
      <c r="CU63" s="455"/>
    </row>
    <row r="64" spans="2:99">
      <c r="B64" s="352"/>
      <c r="C64" s="352"/>
      <c r="D64" s="352"/>
      <c r="E64" s="352"/>
      <c r="F64" s="352"/>
      <c r="G64" s="352"/>
      <c r="H64" s="352"/>
      <c r="I64" s="352"/>
      <c r="J64" s="352"/>
      <c r="K64" s="352"/>
      <c r="L64" s="352"/>
      <c r="M64" s="353"/>
      <c r="N64" s="376"/>
      <c r="O64" s="377"/>
      <c r="P64" s="377"/>
      <c r="Q64" s="377"/>
      <c r="R64" s="377"/>
      <c r="S64" s="378"/>
      <c r="T64" s="379"/>
      <c r="U64" s="380"/>
      <c r="V64" s="380"/>
      <c r="W64" s="380"/>
      <c r="X64" s="468"/>
      <c r="Y64" s="468"/>
      <c r="Z64" s="468"/>
      <c r="AA64" s="469"/>
      <c r="AB64" s="466"/>
      <c r="AC64" s="448"/>
      <c r="AD64" s="448"/>
      <c r="AE64" s="448"/>
      <c r="AF64" s="448"/>
      <c r="AG64" s="448"/>
      <c r="AH64" s="448"/>
      <c r="AI64" s="448"/>
      <c r="AJ64" s="409">
        <f>AB64</f>
        <v>0</v>
      </c>
      <c r="AK64" s="409"/>
      <c r="AL64" s="409"/>
      <c r="AM64" s="409"/>
      <c r="AN64" s="447" t="str">
        <f>IF(T64="","",AJ64-AF64)</f>
        <v/>
      </c>
      <c r="AO64" s="447"/>
      <c r="AP64" s="447"/>
      <c r="AQ64" s="465"/>
      <c r="AR64" s="466"/>
      <c r="AS64" s="448"/>
      <c r="AT64" s="448"/>
      <c r="AU64" s="448"/>
      <c r="AV64" s="467"/>
      <c r="AW64" s="467"/>
      <c r="AX64" s="467"/>
      <c r="AY64" s="467"/>
      <c r="AZ64" s="409">
        <f>AR64</f>
        <v>0</v>
      </c>
      <c r="BA64" s="409"/>
      <c r="BB64" s="409"/>
      <c r="BC64" s="409"/>
      <c r="BD64" s="458" t="str">
        <f>IF(T63="","",AZ64-AV64)</f>
        <v/>
      </c>
      <c r="BE64" s="458"/>
      <c r="BF64" s="458"/>
      <c r="BG64" s="459"/>
      <c r="BH64" s="460"/>
      <c r="BI64" s="461"/>
      <c r="BJ64" s="462"/>
      <c r="BK64" s="463"/>
      <c r="BL64" s="461"/>
      <c r="BM64" s="462"/>
      <c r="BN64" s="463"/>
      <c r="BO64" s="461"/>
      <c r="BP64" s="462"/>
      <c r="BQ64" s="463"/>
      <c r="BR64" s="461"/>
      <c r="BS64" s="462"/>
      <c r="BT64" s="464">
        <f>SUM(BH64:BS64)</f>
        <v>0</v>
      </c>
      <c r="BU64" s="464"/>
      <c r="BV64" s="464"/>
      <c r="BW64" s="464"/>
      <c r="BX64" s="447">
        <f t="shared" si="9"/>
        <v>0</v>
      </c>
      <c r="BY64" s="447"/>
      <c r="BZ64" s="447"/>
      <c r="CA64" s="447"/>
      <c r="CB64" s="448"/>
      <c r="CC64" s="448"/>
      <c r="CD64" s="448"/>
      <c r="CE64" s="448"/>
      <c r="CF64" s="399"/>
      <c r="CG64" s="399"/>
      <c r="CH64" s="399"/>
      <c r="CI64" s="399"/>
      <c r="CJ64" s="399"/>
      <c r="CK64" s="399"/>
      <c r="CL64" s="399"/>
      <c r="CM64" s="399"/>
      <c r="CN64" s="399"/>
      <c r="CO64" s="399"/>
      <c r="CP64" s="399"/>
      <c r="CQ64" s="399"/>
      <c r="CR64" s="454"/>
      <c r="CS64" s="454"/>
      <c r="CT64" s="454"/>
      <c r="CU64" s="455"/>
    </row>
    <row r="65" spans="2:99" ht="17.25" thickBot="1">
      <c r="B65" s="352"/>
      <c r="C65" s="352"/>
      <c r="D65" s="352"/>
      <c r="E65" s="352"/>
      <c r="F65" s="352"/>
      <c r="G65" s="352"/>
      <c r="H65" s="352"/>
      <c r="I65" s="352"/>
      <c r="J65" s="352"/>
      <c r="K65" s="352"/>
      <c r="L65" s="352"/>
      <c r="M65" s="353"/>
      <c r="N65" s="354"/>
      <c r="O65" s="355"/>
      <c r="P65" s="355"/>
      <c r="Q65" s="355"/>
      <c r="R65" s="355"/>
      <c r="S65" s="356"/>
      <c r="T65" s="357"/>
      <c r="U65" s="358"/>
      <c r="V65" s="358"/>
      <c r="W65" s="358"/>
      <c r="X65" s="456"/>
      <c r="Y65" s="456"/>
      <c r="Z65" s="456"/>
      <c r="AA65" s="457"/>
      <c r="AB65" s="421"/>
      <c r="AC65" s="422"/>
      <c r="AD65" s="422"/>
      <c r="AE65" s="422"/>
      <c r="AF65" s="422"/>
      <c r="AG65" s="422"/>
      <c r="AH65" s="422"/>
      <c r="AI65" s="422"/>
      <c r="AJ65" s="414">
        <f>AB65</f>
        <v>0</v>
      </c>
      <c r="AK65" s="414"/>
      <c r="AL65" s="414"/>
      <c r="AM65" s="414"/>
      <c r="AN65" s="423" t="str">
        <f>IF(T65="","",AJ65-AF65)</f>
        <v/>
      </c>
      <c r="AO65" s="423"/>
      <c r="AP65" s="423"/>
      <c r="AQ65" s="424"/>
      <c r="AR65" s="421"/>
      <c r="AS65" s="422"/>
      <c r="AT65" s="422"/>
      <c r="AU65" s="422"/>
      <c r="AV65" s="425"/>
      <c r="AW65" s="425"/>
      <c r="AX65" s="425"/>
      <c r="AY65" s="425"/>
      <c r="AZ65" s="414">
        <f>AR65</f>
        <v>0</v>
      </c>
      <c r="BA65" s="414"/>
      <c r="BB65" s="414"/>
      <c r="BC65" s="414"/>
      <c r="BD65" s="415" t="str">
        <f>IF(T64="","",AZ65-AV65)</f>
        <v/>
      </c>
      <c r="BE65" s="415"/>
      <c r="BF65" s="415"/>
      <c r="BG65" s="416"/>
      <c r="BH65" s="417"/>
      <c r="BI65" s="418"/>
      <c r="BJ65" s="419"/>
      <c r="BK65" s="420"/>
      <c r="BL65" s="418"/>
      <c r="BM65" s="419"/>
      <c r="BN65" s="420"/>
      <c r="BO65" s="418"/>
      <c r="BP65" s="419"/>
      <c r="BQ65" s="420"/>
      <c r="BR65" s="418"/>
      <c r="BS65" s="419"/>
      <c r="BT65" s="449">
        <f>SUM(BH65:BS65)</f>
        <v>0</v>
      </c>
      <c r="BU65" s="449"/>
      <c r="BV65" s="449"/>
      <c r="BW65" s="449"/>
      <c r="BX65" s="423">
        <f t="shared" si="9"/>
        <v>0</v>
      </c>
      <c r="BY65" s="423"/>
      <c r="BZ65" s="423"/>
      <c r="CA65" s="423"/>
      <c r="CB65" s="422"/>
      <c r="CC65" s="422"/>
      <c r="CD65" s="422"/>
      <c r="CE65" s="422"/>
      <c r="CF65" s="327"/>
      <c r="CG65" s="327"/>
      <c r="CH65" s="327"/>
      <c r="CI65" s="327"/>
      <c r="CJ65" s="327"/>
      <c r="CK65" s="327"/>
      <c r="CL65" s="327"/>
      <c r="CM65" s="327"/>
      <c r="CN65" s="327"/>
      <c r="CO65" s="327"/>
      <c r="CP65" s="327"/>
      <c r="CQ65" s="327"/>
      <c r="CR65" s="452"/>
      <c r="CS65" s="452"/>
      <c r="CT65" s="452"/>
      <c r="CU65" s="453"/>
    </row>
    <row r="66" spans="2:99" ht="17.25" thickBot="1">
      <c r="BQ66" s="89"/>
      <c r="BR66" s="89"/>
    </row>
    <row r="67" spans="2:99" ht="16.5" customHeight="1">
      <c r="B67" s="450" t="s">
        <v>200</v>
      </c>
      <c r="C67" s="450"/>
      <c r="D67" s="450"/>
      <c r="E67" s="450"/>
      <c r="F67" s="450"/>
      <c r="G67" s="450"/>
      <c r="H67" s="450"/>
      <c r="I67" s="450"/>
      <c r="J67" s="450"/>
      <c r="K67" s="450"/>
      <c r="L67" s="450"/>
      <c r="M67" s="450"/>
      <c r="N67" s="432" t="s">
        <v>172</v>
      </c>
      <c r="O67" s="433"/>
      <c r="P67" s="433"/>
      <c r="Q67" s="433"/>
      <c r="R67" s="433"/>
      <c r="S67" s="434"/>
      <c r="T67" s="429" t="s">
        <v>201</v>
      </c>
      <c r="U67" s="430"/>
      <c r="V67" s="430"/>
      <c r="W67" s="430"/>
      <c r="X67" s="430"/>
      <c r="Y67" s="430"/>
      <c r="Z67" s="430"/>
      <c r="AA67" s="431"/>
      <c r="AB67" s="432" t="s">
        <v>174</v>
      </c>
      <c r="AC67" s="433"/>
      <c r="AD67" s="433"/>
      <c r="AE67" s="433"/>
      <c r="AF67" s="433"/>
      <c r="AG67" s="433"/>
      <c r="AH67" s="433"/>
      <c r="AI67" s="433"/>
      <c r="AJ67" s="433"/>
      <c r="AK67" s="433"/>
      <c r="AL67" s="433"/>
      <c r="AM67" s="433"/>
      <c r="AN67" s="433"/>
      <c r="AO67" s="433"/>
      <c r="AP67" s="433"/>
      <c r="AQ67" s="434"/>
      <c r="AR67" s="432" t="s">
        <v>202</v>
      </c>
      <c r="AS67" s="433"/>
      <c r="AT67" s="433"/>
      <c r="AU67" s="433"/>
      <c r="AV67" s="433"/>
      <c r="AW67" s="433"/>
      <c r="AX67" s="433"/>
      <c r="AY67" s="433"/>
      <c r="AZ67" s="433"/>
      <c r="BA67" s="433"/>
      <c r="BB67" s="433"/>
      <c r="BC67" s="433"/>
      <c r="BD67" s="433"/>
      <c r="BE67" s="433"/>
      <c r="BF67" s="433"/>
      <c r="BG67" s="434"/>
      <c r="BH67" s="435" t="s">
        <v>203</v>
      </c>
      <c r="BI67" s="436"/>
      <c r="BJ67" s="436"/>
      <c r="BK67" s="436"/>
      <c r="BL67" s="436"/>
      <c r="BM67" s="436"/>
      <c r="BN67" s="436"/>
      <c r="BO67" s="436"/>
      <c r="BP67" s="436"/>
      <c r="BQ67" s="436"/>
      <c r="BR67" s="436"/>
      <c r="BS67" s="436"/>
      <c r="BT67" s="436"/>
      <c r="BU67" s="437"/>
      <c r="BV67" s="451" t="s">
        <v>204</v>
      </c>
      <c r="BW67" s="451"/>
      <c r="BX67" s="451"/>
      <c r="BY67" s="451"/>
      <c r="BZ67" s="451"/>
      <c r="CA67" s="451"/>
      <c r="CB67" s="451"/>
      <c r="CC67" s="451"/>
      <c r="CD67" s="451"/>
      <c r="CE67" s="451"/>
      <c r="CF67" s="451"/>
      <c r="CG67" s="451"/>
      <c r="CH67" s="451"/>
      <c r="CI67" s="451"/>
      <c r="CJ67" s="451"/>
      <c r="CK67" s="451"/>
      <c r="CL67" s="451"/>
      <c r="CM67" s="451"/>
      <c r="CN67" s="451"/>
      <c r="CO67" s="451"/>
      <c r="CP67" s="451"/>
      <c r="CQ67" s="451"/>
      <c r="CR67" s="451"/>
      <c r="CS67" s="451"/>
      <c r="CT67" s="451"/>
      <c r="CU67" s="451"/>
    </row>
    <row r="68" spans="2:99" ht="16.5" customHeight="1">
      <c r="B68" s="444" t="s">
        <v>177</v>
      </c>
      <c r="C68" s="444"/>
      <c r="D68" s="444"/>
      <c r="E68" s="444"/>
      <c r="F68" s="444"/>
      <c r="G68" s="444"/>
      <c r="H68" s="444"/>
      <c r="I68" s="444"/>
      <c r="J68" s="444"/>
      <c r="K68" s="444"/>
      <c r="L68" s="444"/>
      <c r="M68" s="426"/>
      <c r="N68" s="446" t="s">
        <v>178</v>
      </c>
      <c r="O68" s="444"/>
      <c r="P68" s="444"/>
      <c r="Q68" s="444" t="s">
        <v>179</v>
      </c>
      <c r="R68" s="444"/>
      <c r="S68" s="445"/>
      <c r="T68" s="439" t="s">
        <v>62</v>
      </c>
      <c r="U68" s="440"/>
      <c r="V68" s="440"/>
      <c r="W68" s="440"/>
      <c r="X68" s="440" t="s">
        <v>63</v>
      </c>
      <c r="Y68" s="440"/>
      <c r="Z68" s="440"/>
      <c r="AA68" s="441"/>
      <c r="AB68" s="442" t="s">
        <v>55</v>
      </c>
      <c r="AC68" s="427"/>
      <c r="AD68" s="427"/>
      <c r="AE68" s="443"/>
      <c r="AF68" s="426" t="s">
        <v>51</v>
      </c>
      <c r="AG68" s="427"/>
      <c r="AH68" s="427"/>
      <c r="AI68" s="443"/>
      <c r="AJ68" s="426" t="s">
        <v>188</v>
      </c>
      <c r="AK68" s="427"/>
      <c r="AL68" s="427"/>
      <c r="AM68" s="443"/>
      <c r="AN68" s="426" t="s">
        <v>102</v>
      </c>
      <c r="AO68" s="427"/>
      <c r="AP68" s="427"/>
      <c r="AQ68" s="428"/>
      <c r="AR68" s="442" t="s">
        <v>205</v>
      </c>
      <c r="AS68" s="427"/>
      <c r="AT68" s="427"/>
      <c r="AU68" s="443"/>
      <c r="AV68" s="444" t="s">
        <v>51</v>
      </c>
      <c r="AW68" s="444"/>
      <c r="AX68" s="444"/>
      <c r="AY68" s="444"/>
      <c r="AZ68" s="444" t="s">
        <v>3</v>
      </c>
      <c r="BA68" s="444"/>
      <c r="BB68" s="444"/>
      <c r="BC68" s="444"/>
      <c r="BD68" s="444" t="s">
        <v>206</v>
      </c>
      <c r="BE68" s="444"/>
      <c r="BF68" s="444"/>
      <c r="BG68" s="445"/>
      <c r="BH68" s="446" t="s">
        <v>207</v>
      </c>
      <c r="BI68" s="444"/>
      <c r="BJ68" s="444"/>
      <c r="BK68" s="444"/>
      <c r="BL68" s="444"/>
      <c r="BM68" s="444"/>
      <c r="BN68" s="444"/>
      <c r="BO68" s="444" t="s">
        <v>80</v>
      </c>
      <c r="BP68" s="444"/>
      <c r="BQ68" s="444"/>
      <c r="BR68" s="444"/>
      <c r="BS68" s="444"/>
      <c r="BT68" s="444"/>
      <c r="BU68" s="445"/>
      <c r="BV68" s="451"/>
      <c r="BW68" s="451"/>
      <c r="BX68" s="451"/>
      <c r="BY68" s="451"/>
      <c r="BZ68" s="451"/>
      <c r="CA68" s="451"/>
      <c r="CB68" s="451"/>
      <c r="CC68" s="451"/>
      <c r="CD68" s="451"/>
      <c r="CE68" s="451"/>
      <c r="CF68" s="451"/>
      <c r="CG68" s="451"/>
      <c r="CH68" s="451"/>
      <c r="CI68" s="451"/>
      <c r="CJ68" s="451"/>
      <c r="CK68" s="451"/>
      <c r="CL68" s="451"/>
      <c r="CM68" s="451"/>
      <c r="CN68" s="451"/>
      <c r="CO68" s="451"/>
      <c r="CP68" s="451"/>
      <c r="CQ68" s="451"/>
      <c r="CR68" s="451"/>
      <c r="CS68" s="451"/>
      <c r="CT68" s="451"/>
      <c r="CU68" s="451"/>
    </row>
    <row r="69" spans="2:99" ht="16.5" customHeight="1">
      <c r="B69" s="353"/>
      <c r="C69" s="413"/>
      <c r="D69" s="413"/>
      <c r="E69" s="413"/>
      <c r="F69" s="413"/>
      <c r="G69" s="413"/>
      <c r="H69" s="413"/>
      <c r="I69" s="413"/>
      <c r="J69" s="413"/>
      <c r="K69" s="413"/>
      <c r="L69" s="413"/>
      <c r="M69" s="413"/>
      <c r="N69" s="376"/>
      <c r="O69" s="377"/>
      <c r="P69" s="377"/>
      <c r="Q69" s="377"/>
      <c r="R69" s="377"/>
      <c r="S69" s="378"/>
      <c r="T69" s="379"/>
      <c r="U69" s="380"/>
      <c r="V69" s="380"/>
      <c r="W69" s="380"/>
      <c r="X69" s="380"/>
      <c r="Y69" s="380"/>
      <c r="Z69" s="380"/>
      <c r="AA69" s="381"/>
      <c r="AB69" s="382"/>
      <c r="AC69" s="383"/>
      <c r="AD69" s="383"/>
      <c r="AE69" s="384"/>
      <c r="AF69" s="385"/>
      <c r="AG69" s="386"/>
      <c r="AH69" s="386"/>
      <c r="AI69" s="387"/>
      <c r="AJ69" s="388" t="str">
        <f>IF(T69="","",AB69)</f>
        <v/>
      </c>
      <c r="AK69" s="389"/>
      <c r="AL69" s="389"/>
      <c r="AM69" s="390"/>
      <c r="AN69" s="391" t="str">
        <f>IF(T69="","",AJ69-AF69)</f>
        <v/>
      </c>
      <c r="AO69" s="392"/>
      <c r="AP69" s="392"/>
      <c r="AQ69" s="393"/>
      <c r="AR69" s="382"/>
      <c r="AS69" s="383"/>
      <c r="AT69" s="383"/>
      <c r="AU69" s="384"/>
      <c r="AV69" s="406"/>
      <c r="AW69" s="407"/>
      <c r="AX69" s="407"/>
      <c r="AY69" s="408"/>
      <c r="AZ69" s="409" t="str">
        <f>IF(T69="","",AR69)</f>
        <v/>
      </c>
      <c r="BA69" s="409"/>
      <c r="BB69" s="409"/>
      <c r="BC69" s="409"/>
      <c r="BD69" s="395" t="str">
        <f>IF(T69="","",AR69-AV69)</f>
        <v/>
      </c>
      <c r="BE69" s="396"/>
      <c r="BF69" s="396"/>
      <c r="BG69" s="397"/>
      <c r="BH69" s="398"/>
      <c r="BI69" s="399"/>
      <c r="BJ69" s="399"/>
      <c r="BK69" s="399"/>
      <c r="BL69" s="399"/>
      <c r="BM69" s="399"/>
      <c r="BN69" s="399"/>
      <c r="BO69" s="399"/>
      <c r="BP69" s="399"/>
      <c r="BQ69" s="399"/>
      <c r="BR69" s="399"/>
      <c r="BS69" s="399"/>
      <c r="BT69" s="399"/>
      <c r="BU69" s="438"/>
      <c r="BV69" s="451"/>
      <c r="BW69" s="451"/>
      <c r="BX69" s="451"/>
      <c r="BY69" s="451"/>
      <c r="BZ69" s="451"/>
      <c r="CA69" s="451"/>
      <c r="CB69" s="451"/>
      <c r="CC69" s="451"/>
      <c r="CD69" s="451"/>
      <c r="CE69" s="451"/>
      <c r="CF69" s="451"/>
      <c r="CG69" s="451"/>
      <c r="CH69" s="451"/>
      <c r="CI69" s="451"/>
      <c r="CJ69" s="451"/>
      <c r="CK69" s="451"/>
      <c r="CL69" s="451"/>
      <c r="CM69" s="451"/>
      <c r="CN69" s="451"/>
      <c r="CO69" s="451"/>
      <c r="CP69" s="451"/>
      <c r="CQ69" s="451"/>
      <c r="CR69" s="451"/>
      <c r="CS69" s="451"/>
      <c r="CT69" s="451"/>
      <c r="CU69" s="451"/>
    </row>
    <row r="70" spans="2:99" ht="16.5" customHeight="1">
      <c r="B70" s="352"/>
      <c r="C70" s="352"/>
      <c r="D70" s="352"/>
      <c r="E70" s="352"/>
      <c r="F70" s="352"/>
      <c r="G70" s="352"/>
      <c r="H70" s="352"/>
      <c r="I70" s="352"/>
      <c r="J70" s="352"/>
      <c r="K70" s="352"/>
      <c r="L70" s="352"/>
      <c r="M70" s="353"/>
      <c r="N70" s="376"/>
      <c r="O70" s="377"/>
      <c r="P70" s="377"/>
      <c r="Q70" s="377"/>
      <c r="R70" s="377"/>
      <c r="S70" s="378"/>
      <c r="T70" s="379"/>
      <c r="U70" s="380"/>
      <c r="V70" s="380"/>
      <c r="W70" s="380"/>
      <c r="X70" s="380"/>
      <c r="Y70" s="380"/>
      <c r="Z70" s="380"/>
      <c r="AA70" s="381"/>
      <c r="AB70" s="382"/>
      <c r="AC70" s="383"/>
      <c r="AD70" s="383"/>
      <c r="AE70" s="384"/>
      <c r="AF70" s="385"/>
      <c r="AG70" s="386"/>
      <c r="AH70" s="386"/>
      <c r="AI70" s="387"/>
      <c r="AJ70" s="388" t="str">
        <f>IF(T70="","",AB70)</f>
        <v/>
      </c>
      <c r="AK70" s="389"/>
      <c r="AL70" s="389"/>
      <c r="AM70" s="390"/>
      <c r="AN70" s="391" t="str">
        <f>IF(T70="","",AJ70-AF70)</f>
        <v/>
      </c>
      <c r="AO70" s="392"/>
      <c r="AP70" s="392"/>
      <c r="AQ70" s="393"/>
      <c r="AR70" s="382"/>
      <c r="AS70" s="383"/>
      <c r="AT70" s="383"/>
      <c r="AU70" s="384"/>
      <c r="AV70" s="406"/>
      <c r="AW70" s="407"/>
      <c r="AX70" s="407"/>
      <c r="AY70" s="408"/>
      <c r="AZ70" s="410" t="str">
        <f>IF(T70="","",AR70)</f>
        <v/>
      </c>
      <c r="BA70" s="411"/>
      <c r="BB70" s="411"/>
      <c r="BC70" s="412"/>
      <c r="BD70" s="395" t="str">
        <f>IF(T70="","",AR70-AV70)</f>
        <v/>
      </c>
      <c r="BE70" s="396"/>
      <c r="BF70" s="396"/>
      <c r="BG70" s="397"/>
      <c r="BH70" s="398"/>
      <c r="BI70" s="399"/>
      <c r="BJ70" s="399"/>
      <c r="BK70" s="399"/>
      <c r="BL70" s="399"/>
      <c r="BM70" s="399"/>
      <c r="BN70" s="399"/>
      <c r="BO70" s="399"/>
      <c r="BP70" s="399"/>
      <c r="BQ70" s="399"/>
      <c r="BR70" s="399"/>
      <c r="BS70" s="399"/>
      <c r="BT70" s="399"/>
      <c r="BU70" s="438"/>
      <c r="BV70" s="451"/>
      <c r="BW70" s="451"/>
      <c r="BX70" s="451"/>
      <c r="BY70" s="451"/>
      <c r="BZ70" s="451"/>
      <c r="CA70" s="451"/>
      <c r="CB70" s="451"/>
      <c r="CC70" s="451"/>
      <c r="CD70" s="451"/>
      <c r="CE70" s="451"/>
      <c r="CF70" s="451"/>
      <c r="CG70" s="451"/>
      <c r="CH70" s="451"/>
      <c r="CI70" s="451"/>
      <c r="CJ70" s="451"/>
      <c r="CK70" s="451"/>
      <c r="CL70" s="451"/>
      <c r="CM70" s="451"/>
      <c r="CN70" s="451"/>
      <c r="CO70" s="451"/>
      <c r="CP70" s="451"/>
      <c r="CQ70" s="451"/>
      <c r="CR70" s="451"/>
      <c r="CS70" s="451"/>
      <c r="CT70" s="451"/>
      <c r="CU70" s="451"/>
    </row>
    <row r="71" spans="2:99" ht="16.5" customHeight="1">
      <c r="B71" s="353"/>
      <c r="C71" s="413"/>
      <c r="D71" s="413"/>
      <c r="E71" s="413"/>
      <c r="F71" s="413"/>
      <c r="G71" s="413"/>
      <c r="H71" s="413"/>
      <c r="I71" s="413"/>
      <c r="J71" s="413"/>
      <c r="K71" s="413"/>
      <c r="L71" s="413"/>
      <c r="M71" s="413"/>
      <c r="N71" s="376"/>
      <c r="O71" s="377"/>
      <c r="P71" s="377"/>
      <c r="Q71" s="377"/>
      <c r="R71" s="377"/>
      <c r="S71" s="378"/>
      <c r="T71" s="379"/>
      <c r="U71" s="380"/>
      <c r="V71" s="380"/>
      <c r="W71" s="380"/>
      <c r="X71" s="380"/>
      <c r="Y71" s="380"/>
      <c r="Z71" s="380"/>
      <c r="AA71" s="381"/>
      <c r="AB71" s="382"/>
      <c r="AC71" s="383"/>
      <c r="AD71" s="383"/>
      <c r="AE71" s="384"/>
      <c r="AF71" s="385"/>
      <c r="AG71" s="386"/>
      <c r="AH71" s="386"/>
      <c r="AI71" s="387"/>
      <c r="AJ71" s="388" t="str">
        <f>IF(T71="","",AB71)</f>
        <v/>
      </c>
      <c r="AK71" s="389"/>
      <c r="AL71" s="389"/>
      <c r="AM71" s="390"/>
      <c r="AN71" s="391" t="str">
        <f>IF(T71="","",AJ71-AF71)</f>
        <v/>
      </c>
      <c r="AO71" s="392"/>
      <c r="AP71" s="392"/>
      <c r="AQ71" s="393"/>
      <c r="AR71" s="382"/>
      <c r="AS71" s="383"/>
      <c r="AT71" s="383"/>
      <c r="AU71" s="384"/>
      <c r="AV71" s="406"/>
      <c r="AW71" s="407"/>
      <c r="AX71" s="407"/>
      <c r="AY71" s="408"/>
      <c r="AZ71" s="410" t="str">
        <f>IF(T71="","",AR71)</f>
        <v/>
      </c>
      <c r="BA71" s="411"/>
      <c r="BB71" s="411"/>
      <c r="BC71" s="412"/>
      <c r="BD71" s="395" t="str">
        <f>IF(T71="","",AR71-AV71)</f>
        <v/>
      </c>
      <c r="BE71" s="396"/>
      <c r="BF71" s="396"/>
      <c r="BG71" s="397"/>
      <c r="BH71" s="398"/>
      <c r="BI71" s="399"/>
      <c r="BJ71" s="399"/>
      <c r="BK71" s="399"/>
      <c r="BL71" s="399"/>
      <c r="BM71" s="399"/>
      <c r="BN71" s="399"/>
      <c r="BO71" s="399"/>
      <c r="BP71" s="399"/>
      <c r="BQ71" s="399"/>
      <c r="BR71" s="399"/>
      <c r="BS71" s="399"/>
      <c r="BT71" s="399"/>
      <c r="BU71" s="438"/>
      <c r="BV71" s="451"/>
      <c r="BW71" s="451"/>
      <c r="BX71" s="451"/>
      <c r="BY71" s="451"/>
      <c r="BZ71" s="451"/>
      <c r="CA71" s="451"/>
      <c r="CB71" s="451"/>
      <c r="CC71" s="451"/>
      <c r="CD71" s="451"/>
      <c r="CE71" s="451"/>
      <c r="CF71" s="451"/>
      <c r="CG71" s="451"/>
      <c r="CH71" s="451"/>
      <c r="CI71" s="451"/>
      <c r="CJ71" s="451"/>
      <c r="CK71" s="451"/>
      <c r="CL71" s="451"/>
      <c r="CM71" s="451"/>
      <c r="CN71" s="451"/>
      <c r="CO71" s="451"/>
      <c r="CP71" s="451"/>
      <c r="CQ71" s="451"/>
      <c r="CR71" s="451"/>
      <c r="CS71" s="451"/>
      <c r="CT71" s="451"/>
      <c r="CU71" s="451"/>
    </row>
    <row r="72" spans="2:99" ht="16.5" customHeight="1">
      <c r="B72" s="352"/>
      <c r="C72" s="352"/>
      <c r="D72" s="352"/>
      <c r="E72" s="352"/>
      <c r="F72" s="352"/>
      <c r="G72" s="352"/>
      <c r="H72" s="352"/>
      <c r="I72" s="352"/>
      <c r="J72" s="352"/>
      <c r="K72" s="352"/>
      <c r="L72" s="352"/>
      <c r="M72" s="353"/>
      <c r="N72" s="376"/>
      <c r="O72" s="377"/>
      <c r="P72" s="377"/>
      <c r="Q72" s="377"/>
      <c r="R72" s="377"/>
      <c r="S72" s="378"/>
      <c r="T72" s="379"/>
      <c r="U72" s="380"/>
      <c r="V72" s="380"/>
      <c r="W72" s="380"/>
      <c r="X72" s="380"/>
      <c r="Y72" s="380"/>
      <c r="Z72" s="380"/>
      <c r="AA72" s="381"/>
      <c r="AB72" s="382"/>
      <c r="AC72" s="383"/>
      <c r="AD72" s="383"/>
      <c r="AE72" s="384"/>
      <c r="AF72" s="385"/>
      <c r="AG72" s="386"/>
      <c r="AH72" s="386"/>
      <c r="AI72" s="387"/>
      <c r="AJ72" s="388" t="str">
        <f>IF(T72="","",AB72)</f>
        <v/>
      </c>
      <c r="AK72" s="389"/>
      <c r="AL72" s="389"/>
      <c r="AM72" s="390"/>
      <c r="AN72" s="391" t="str">
        <f>IF(T72="","",AJ72-AF72)</f>
        <v/>
      </c>
      <c r="AO72" s="392"/>
      <c r="AP72" s="392"/>
      <c r="AQ72" s="393"/>
      <c r="AR72" s="382"/>
      <c r="AS72" s="383"/>
      <c r="AT72" s="383"/>
      <c r="AU72" s="384"/>
      <c r="AV72" s="406"/>
      <c r="AW72" s="407"/>
      <c r="AX72" s="407"/>
      <c r="AY72" s="408"/>
      <c r="AZ72" s="410" t="str">
        <f>IF(T72="","",AR72)</f>
        <v/>
      </c>
      <c r="BA72" s="411"/>
      <c r="BB72" s="411"/>
      <c r="BC72" s="412"/>
      <c r="BD72" s="395" t="str">
        <f>IF(T72="","",AR72-AV72)</f>
        <v/>
      </c>
      <c r="BE72" s="396"/>
      <c r="BF72" s="396"/>
      <c r="BG72" s="397"/>
      <c r="BH72" s="398"/>
      <c r="BI72" s="399"/>
      <c r="BJ72" s="399"/>
      <c r="BK72" s="399"/>
      <c r="BL72" s="399"/>
      <c r="BM72" s="399"/>
      <c r="BN72" s="399"/>
      <c r="BO72" s="399"/>
      <c r="BP72" s="399"/>
      <c r="BQ72" s="399"/>
      <c r="BR72" s="399"/>
      <c r="BS72" s="399"/>
      <c r="BT72" s="399"/>
      <c r="BU72" s="438"/>
      <c r="BV72" s="451"/>
      <c r="BW72" s="451"/>
      <c r="BX72" s="451"/>
      <c r="BY72" s="451"/>
      <c r="BZ72" s="451"/>
      <c r="CA72" s="451"/>
      <c r="CB72" s="451"/>
      <c r="CC72" s="451"/>
      <c r="CD72" s="451"/>
      <c r="CE72" s="451"/>
      <c r="CF72" s="451"/>
      <c r="CG72" s="451"/>
      <c r="CH72" s="451"/>
      <c r="CI72" s="451"/>
      <c r="CJ72" s="451"/>
      <c r="CK72" s="451"/>
      <c r="CL72" s="451"/>
      <c r="CM72" s="451"/>
      <c r="CN72" s="451"/>
      <c r="CO72" s="451"/>
      <c r="CP72" s="451"/>
      <c r="CQ72" s="451"/>
      <c r="CR72" s="451"/>
      <c r="CS72" s="451"/>
      <c r="CT72" s="451"/>
      <c r="CU72" s="451"/>
    </row>
    <row r="73" spans="2:99" ht="16.5" customHeight="1" thickBot="1">
      <c r="B73" s="352"/>
      <c r="C73" s="352"/>
      <c r="D73" s="352"/>
      <c r="E73" s="352"/>
      <c r="F73" s="352"/>
      <c r="G73" s="352"/>
      <c r="H73" s="352"/>
      <c r="I73" s="352"/>
      <c r="J73" s="352"/>
      <c r="K73" s="352"/>
      <c r="L73" s="352"/>
      <c r="M73" s="353"/>
      <c r="N73" s="354"/>
      <c r="O73" s="355"/>
      <c r="P73" s="355"/>
      <c r="Q73" s="355"/>
      <c r="R73" s="355"/>
      <c r="S73" s="356"/>
      <c r="T73" s="357"/>
      <c r="U73" s="358"/>
      <c r="V73" s="358"/>
      <c r="W73" s="358"/>
      <c r="X73" s="358"/>
      <c r="Y73" s="358"/>
      <c r="Z73" s="358"/>
      <c r="AA73" s="359"/>
      <c r="AB73" s="343"/>
      <c r="AC73" s="344"/>
      <c r="AD73" s="344"/>
      <c r="AE73" s="345"/>
      <c r="AF73" s="334"/>
      <c r="AG73" s="335"/>
      <c r="AH73" s="335"/>
      <c r="AI73" s="336"/>
      <c r="AJ73" s="337" t="str">
        <f>IF(T73="","",AB73)</f>
        <v/>
      </c>
      <c r="AK73" s="338"/>
      <c r="AL73" s="338"/>
      <c r="AM73" s="339"/>
      <c r="AN73" s="340" t="str">
        <f>IF(T73="","",AJ73-AF73)</f>
        <v/>
      </c>
      <c r="AO73" s="341"/>
      <c r="AP73" s="341"/>
      <c r="AQ73" s="342"/>
      <c r="AR73" s="343"/>
      <c r="AS73" s="344"/>
      <c r="AT73" s="344"/>
      <c r="AU73" s="345"/>
      <c r="AV73" s="346"/>
      <c r="AW73" s="347"/>
      <c r="AX73" s="347"/>
      <c r="AY73" s="348"/>
      <c r="AZ73" s="349" t="str">
        <f>IF(T73="","",AR73)</f>
        <v/>
      </c>
      <c r="BA73" s="350"/>
      <c r="BB73" s="350"/>
      <c r="BC73" s="351"/>
      <c r="BD73" s="400" t="str">
        <f>IF(T73="","",AR73-AV73)</f>
        <v/>
      </c>
      <c r="BE73" s="401"/>
      <c r="BF73" s="401"/>
      <c r="BG73" s="402"/>
      <c r="BH73" s="403"/>
      <c r="BI73" s="327"/>
      <c r="BJ73" s="327"/>
      <c r="BK73" s="327"/>
      <c r="BL73" s="327"/>
      <c r="BM73" s="327"/>
      <c r="BN73" s="327"/>
      <c r="BO73" s="327"/>
      <c r="BP73" s="327"/>
      <c r="BQ73" s="327"/>
      <c r="BR73" s="327"/>
      <c r="BS73" s="327"/>
      <c r="BT73" s="327"/>
      <c r="BU73" s="328"/>
      <c r="BV73" s="451"/>
      <c r="BW73" s="451"/>
      <c r="BX73" s="451"/>
      <c r="BY73" s="451"/>
      <c r="BZ73" s="451"/>
      <c r="CA73" s="451"/>
      <c r="CB73" s="451"/>
      <c r="CC73" s="451"/>
      <c r="CD73" s="451"/>
      <c r="CE73" s="451"/>
      <c r="CF73" s="451"/>
      <c r="CG73" s="451"/>
      <c r="CH73" s="451"/>
      <c r="CI73" s="451"/>
      <c r="CJ73" s="451"/>
      <c r="CK73" s="451"/>
      <c r="CL73" s="451"/>
      <c r="CM73" s="451"/>
      <c r="CN73" s="451"/>
      <c r="CO73" s="451"/>
      <c r="CP73" s="451"/>
      <c r="CQ73" s="451"/>
      <c r="CR73" s="451"/>
      <c r="CS73" s="451"/>
      <c r="CT73" s="451"/>
      <c r="CU73" s="451"/>
    </row>
    <row r="74" spans="2:99">
      <c r="C74" s="84"/>
      <c r="D74" s="84"/>
      <c r="E74" s="84"/>
      <c r="F74" s="84"/>
      <c r="G74" s="84"/>
      <c r="H74" s="84"/>
      <c r="I74" s="84"/>
      <c r="J74" s="84"/>
      <c r="K74" s="84"/>
      <c r="L74" s="84"/>
      <c r="M74" s="84"/>
      <c r="N74" s="84"/>
      <c r="O74" s="8"/>
      <c r="P74" s="8"/>
      <c r="Q74" s="8"/>
      <c r="R74" s="8"/>
      <c r="S74" s="8"/>
      <c r="T74" s="8"/>
      <c r="U74" s="9"/>
      <c r="V74" s="9"/>
      <c r="W74" s="9"/>
      <c r="X74" s="9"/>
      <c r="Y74" s="4"/>
      <c r="Z74" s="4"/>
      <c r="AA74" s="4"/>
      <c r="AB74" s="4"/>
      <c r="AC74" s="4"/>
      <c r="AD74" s="4"/>
      <c r="AE74" s="4"/>
      <c r="AF74" s="4"/>
      <c r="AG74" s="4"/>
      <c r="AH74" s="4"/>
      <c r="AI74" s="4"/>
      <c r="AJ74" s="4"/>
      <c r="AK74" s="6"/>
      <c r="AL74" s="6"/>
      <c r="AM74" s="6"/>
      <c r="AN74" s="6"/>
      <c r="AO74" s="6"/>
      <c r="AP74" s="6"/>
      <c r="AQ74" s="6"/>
      <c r="AR74" s="6"/>
      <c r="AS74" s="6"/>
      <c r="AT74" s="6"/>
      <c r="AU74" s="6"/>
      <c r="AV74" s="6"/>
      <c r="AW74" s="9"/>
      <c r="AX74" s="9"/>
      <c r="AY74" s="9"/>
      <c r="AZ74" s="9"/>
      <c r="BA74" s="84"/>
      <c r="BB74" s="84"/>
      <c r="BC74" s="84"/>
      <c r="BD74" s="84"/>
      <c r="BE74" s="7"/>
      <c r="BF74" s="7"/>
      <c r="BG74" s="7"/>
      <c r="BH74" s="7"/>
      <c r="BI74" s="7"/>
      <c r="BJ74" s="7"/>
      <c r="BK74" s="7"/>
      <c r="BL74" s="7"/>
      <c r="BM74" s="9"/>
      <c r="BN74" s="9"/>
      <c r="BO74" s="9"/>
      <c r="BP74" s="9"/>
      <c r="BR74" s="88"/>
      <c r="BS74" s="88"/>
      <c r="BT74" s="88"/>
      <c r="BU74" s="88"/>
      <c r="BV74" s="88"/>
      <c r="BW74" s="88"/>
      <c r="BX74" s="88"/>
      <c r="BY74" s="88"/>
      <c r="BZ74" s="88"/>
      <c r="CA74" s="88"/>
      <c r="CB74" s="88"/>
      <c r="CC74" s="88"/>
      <c r="CD74" s="88"/>
      <c r="CE74" s="88"/>
      <c r="CF74" s="88"/>
    </row>
    <row r="75" spans="2:99" s="85" customFormat="1" ht="17.25" thickBot="1">
      <c r="B75" s="329" t="s">
        <v>218</v>
      </c>
      <c r="C75" s="329"/>
      <c r="D75" s="329"/>
      <c r="E75" s="329"/>
      <c r="F75" s="329"/>
      <c r="G75" s="329"/>
      <c r="H75" s="329"/>
      <c r="I75" s="329"/>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row>
    <row r="76" spans="2:99" s="85" customFormat="1">
      <c r="B76" s="82"/>
      <c r="C76" s="330" t="s">
        <v>59</v>
      </c>
      <c r="D76" s="331"/>
      <c r="E76" s="331"/>
      <c r="F76" s="331"/>
      <c r="G76" s="331"/>
      <c r="H76" s="331"/>
      <c r="I76" s="331"/>
      <c r="J76" s="331"/>
      <c r="K76" s="331"/>
      <c r="L76" s="332"/>
      <c r="M76" s="332"/>
      <c r="N76" s="332"/>
      <c r="O76" s="332"/>
      <c r="P76" s="332"/>
      <c r="Q76" s="332"/>
      <c r="R76" s="332"/>
      <c r="S76" s="332"/>
      <c r="T76" s="332"/>
      <c r="U76" s="332"/>
      <c r="V76" s="332"/>
      <c r="W76" s="332"/>
      <c r="X76" s="332"/>
      <c r="Y76" s="332"/>
      <c r="Z76" s="332"/>
      <c r="AA76" s="332"/>
      <c r="AB76" s="332"/>
      <c r="AC76" s="332"/>
      <c r="AD76" s="332"/>
      <c r="AE76" s="332"/>
      <c r="AF76" s="332"/>
      <c r="AG76" s="332"/>
      <c r="AH76" s="332"/>
      <c r="AI76" s="332"/>
      <c r="AJ76" s="332"/>
      <c r="AK76" s="332"/>
      <c r="AL76" s="332"/>
      <c r="AM76" s="332"/>
      <c r="AN76" s="332"/>
      <c r="AO76" s="332"/>
      <c r="AP76" s="332"/>
      <c r="AQ76" s="332"/>
      <c r="AR76" s="332"/>
      <c r="AS76" s="333"/>
    </row>
    <row r="77" spans="2:99" s="85" customFormat="1" ht="17.25" thickBot="1">
      <c r="B77" s="82"/>
      <c r="C77" s="370" t="s">
        <v>60</v>
      </c>
      <c r="D77" s="371"/>
      <c r="E77" s="371"/>
      <c r="F77" s="371"/>
      <c r="G77" s="371"/>
      <c r="H77" s="371"/>
      <c r="I77" s="371"/>
      <c r="J77" s="371"/>
      <c r="K77" s="371"/>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3"/>
    </row>
    <row r="78" spans="2:99" s="85" customFormat="1">
      <c r="B78" s="82"/>
      <c r="C78" s="374"/>
      <c r="D78" s="375"/>
      <c r="E78" s="375"/>
      <c r="F78" s="375"/>
      <c r="G78" s="375"/>
      <c r="H78" s="375"/>
      <c r="I78" s="375"/>
      <c r="J78" s="375"/>
      <c r="K78" s="375"/>
      <c r="L78" s="331" t="s">
        <v>61</v>
      </c>
      <c r="M78" s="331"/>
      <c r="N78" s="331"/>
      <c r="O78" s="331"/>
      <c r="P78" s="331"/>
      <c r="Q78" s="331"/>
      <c r="R78" s="331"/>
      <c r="S78" s="331"/>
      <c r="T78" s="331"/>
      <c r="U78" s="331"/>
      <c r="V78" s="331" t="s">
        <v>62</v>
      </c>
      <c r="W78" s="331"/>
      <c r="X78" s="331"/>
      <c r="Y78" s="331"/>
      <c r="Z78" s="331"/>
      <c r="AA78" s="331" t="s">
        <v>63</v>
      </c>
      <c r="AB78" s="331"/>
      <c r="AC78" s="331"/>
      <c r="AD78" s="331"/>
      <c r="AE78" s="331"/>
      <c r="AF78" s="331"/>
      <c r="AG78" s="331"/>
      <c r="AH78" s="331" t="s">
        <v>64</v>
      </c>
      <c r="AI78" s="331"/>
      <c r="AJ78" s="331"/>
      <c r="AK78" s="331"/>
      <c r="AL78" s="331"/>
      <c r="AM78" s="331" t="s">
        <v>65</v>
      </c>
      <c r="AN78" s="331"/>
      <c r="AO78" s="331"/>
      <c r="AP78" s="331"/>
      <c r="AQ78" s="331"/>
      <c r="AR78" s="331"/>
      <c r="AS78" s="394"/>
    </row>
    <row r="79" spans="2:99" s="85" customFormat="1" ht="25.5">
      <c r="B79" s="82"/>
      <c r="C79" s="365" t="s">
        <v>66</v>
      </c>
      <c r="D79" s="366"/>
      <c r="E79" s="366"/>
      <c r="F79" s="366"/>
      <c r="G79" s="366"/>
      <c r="H79" s="366"/>
      <c r="I79" s="366"/>
      <c r="J79" s="366"/>
      <c r="K79" s="366"/>
      <c r="L79" s="367"/>
      <c r="M79" s="367"/>
      <c r="N79" s="367"/>
      <c r="O79" s="367"/>
      <c r="P79" s="367"/>
      <c r="Q79" s="367"/>
      <c r="R79" s="367"/>
      <c r="S79" s="367"/>
      <c r="T79" s="367"/>
      <c r="U79" s="367"/>
      <c r="V79" s="367"/>
      <c r="W79" s="367"/>
      <c r="X79" s="367"/>
      <c r="Y79" s="367"/>
      <c r="Z79" s="367"/>
      <c r="AA79" s="367" ph="1"/>
      <c r="AB79" s="367" ph="1"/>
      <c r="AC79" s="367" ph="1"/>
      <c r="AD79" s="367" ph="1"/>
      <c r="AE79" s="367" ph="1"/>
      <c r="AF79" s="367" ph="1"/>
      <c r="AG79" s="367" ph="1"/>
      <c r="AH79" s="367"/>
      <c r="AI79" s="367"/>
      <c r="AJ79" s="367"/>
      <c r="AK79" s="367"/>
      <c r="AL79" s="367"/>
      <c r="AM79" s="500"/>
      <c r="AN79" s="367"/>
      <c r="AO79" s="367"/>
      <c r="AP79" s="367"/>
      <c r="AQ79" s="367"/>
      <c r="AR79" s="367"/>
      <c r="AS79" s="369"/>
    </row>
    <row r="80" spans="2:99" s="85" customFormat="1" ht="26.25" thickBot="1">
      <c r="B80" s="82"/>
      <c r="C80" s="360" t="s">
        <v>67</v>
      </c>
      <c r="D80" s="361"/>
      <c r="E80" s="361"/>
      <c r="F80" s="361"/>
      <c r="G80" s="361"/>
      <c r="H80" s="361"/>
      <c r="I80" s="361"/>
      <c r="J80" s="361"/>
      <c r="K80" s="361"/>
      <c r="L80" s="362"/>
      <c r="M80" s="362"/>
      <c r="N80" s="362"/>
      <c r="O80" s="362"/>
      <c r="P80" s="362"/>
      <c r="Q80" s="362"/>
      <c r="R80" s="362"/>
      <c r="S80" s="362"/>
      <c r="T80" s="362"/>
      <c r="U80" s="362"/>
      <c r="V80" s="362"/>
      <c r="W80" s="362"/>
      <c r="X80" s="362"/>
      <c r="Y80" s="362"/>
      <c r="Z80" s="362"/>
      <c r="AA80" s="362" ph="1"/>
      <c r="AB80" s="362" ph="1"/>
      <c r="AC80" s="362" ph="1"/>
      <c r="AD80" s="362" ph="1"/>
      <c r="AE80" s="362" ph="1"/>
      <c r="AF80" s="362" ph="1"/>
      <c r="AG80" s="362" ph="1"/>
      <c r="AH80" s="362"/>
      <c r="AI80" s="362"/>
      <c r="AJ80" s="362"/>
      <c r="AK80" s="362"/>
      <c r="AL80" s="362"/>
      <c r="AM80" s="501"/>
      <c r="AN80" s="362"/>
      <c r="AO80" s="362"/>
      <c r="AP80" s="362"/>
      <c r="AQ80" s="362"/>
      <c r="AR80" s="362"/>
      <c r="AS80" s="364"/>
    </row>
    <row r="81" spans="27:33" ht="25.5">
      <c r="AA81" s="83" ph="1"/>
      <c r="AB81" s="83" ph="1"/>
      <c r="AC81" s="83" ph="1"/>
      <c r="AD81" s="83" ph="1"/>
      <c r="AE81" s="83" ph="1"/>
      <c r="AF81" s="83" ph="1"/>
      <c r="AG81" s="83" ph="1"/>
    </row>
    <row r="82" spans="27:33" ht="25.5">
      <c r="AA82" s="83" ph="1"/>
      <c r="AB82" s="83" ph="1"/>
      <c r="AC82" s="83" ph="1"/>
      <c r="AD82" s="83" ph="1"/>
      <c r="AE82" s="83" ph="1"/>
      <c r="AF82" s="83" ph="1"/>
      <c r="AG82" s="83" ph="1"/>
    </row>
    <row r="83" spans="27:33" ht="25.5">
      <c r="AA83" s="83" ph="1"/>
      <c r="AB83" s="83" ph="1"/>
      <c r="AC83" s="83" ph="1"/>
      <c r="AD83" s="83" ph="1"/>
      <c r="AE83" s="83" ph="1"/>
      <c r="AF83" s="83" ph="1"/>
      <c r="AG83" s="83" ph="1"/>
    </row>
    <row r="93" spans="27:33" ht="25.5">
      <c r="AA93" s="83" ph="1"/>
      <c r="AB93" s="83" ph="1"/>
      <c r="AC93" s="83" ph="1"/>
      <c r="AD93" s="83" ph="1"/>
      <c r="AE93" s="83" ph="1"/>
      <c r="AF93" s="83" ph="1"/>
      <c r="AG93" s="83" ph="1"/>
    </row>
    <row r="94" spans="27:33" ht="25.5">
      <c r="AA94" s="83" ph="1"/>
      <c r="AB94" s="83" ph="1"/>
      <c r="AC94" s="83" ph="1"/>
      <c r="AD94" s="83" ph="1"/>
      <c r="AE94" s="83" ph="1"/>
      <c r="AF94" s="83" ph="1"/>
      <c r="AG94" s="83" ph="1"/>
    </row>
    <row r="95" spans="27:33" ht="25.5">
      <c r="AA95" s="83" ph="1"/>
      <c r="AB95" s="83" ph="1"/>
      <c r="AC95" s="83" ph="1"/>
      <c r="AD95" s="83" ph="1"/>
      <c r="AE95" s="83" ph="1"/>
      <c r="AF95" s="83" ph="1"/>
      <c r="AG95" s="83" ph="1"/>
    </row>
    <row r="96" spans="27:33" ht="25.5">
      <c r="AA96" s="83" ph="1"/>
      <c r="AB96" s="83" ph="1"/>
      <c r="AC96" s="83" ph="1"/>
      <c r="AD96" s="83" ph="1"/>
      <c r="AE96" s="83" ph="1"/>
      <c r="AF96" s="83" ph="1"/>
      <c r="AG96" s="83" ph="1"/>
    </row>
    <row r="102" spans="27:33" ht="25.5">
      <c r="AA102" s="83" ph="1"/>
      <c r="AB102" s="83" ph="1"/>
      <c r="AC102" s="83" ph="1"/>
      <c r="AD102" s="83" ph="1"/>
      <c r="AE102" s="83" ph="1"/>
      <c r="AF102" s="83" ph="1"/>
      <c r="AG102" s="83" ph="1"/>
    </row>
    <row r="103" spans="27:33" ht="25.5">
      <c r="AA103" s="83" ph="1"/>
      <c r="AB103" s="83" ph="1"/>
      <c r="AC103" s="83" ph="1"/>
      <c r="AD103" s="83" ph="1"/>
      <c r="AE103" s="83" ph="1"/>
      <c r="AF103" s="83" ph="1"/>
      <c r="AG103" s="83" ph="1"/>
    </row>
    <row r="104" spans="27:33" ht="25.5">
      <c r="AA104" s="83" ph="1"/>
      <c r="AB104" s="83" ph="1"/>
      <c r="AC104" s="83" ph="1"/>
      <c r="AD104" s="83" ph="1"/>
      <c r="AE104" s="83" ph="1"/>
      <c r="AF104" s="83" ph="1"/>
      <c r="AG104" s="83" ph="1"/>
    </row>
    <row r="105" spans="27:33" ht="25.5">
      <c r="AA105" s="83" ph="1"/>
      <c r="AB105" s="83" ph="1"/>
      <c r="AC105" s="83" ph="1"/>
      <c r="AD105" s="83" ph="1"/>
      <c r="AE105" s="83" ph="1"/>
      <c r="AF105" s="83" ph="1"/>
      <c r="AG105" s="83" ph="1"/>
    </row>
    <row r="111" spans="27:33" ht="25.5">
      <c r="AA111" s="83" ph="1"/>
      <c r="AB111" s="83" ph="1"/>
      <c r="AC111" s="83" ph="1"/>
      <c r="AD111" s="83" ph="1"/>
      <c r="AE111" s="83" ph="1"/>
      <c r="AF111" s="83" ph="1"/>
      <c r="AG111" s="83" ph="1"/>
    </row>
    <row r="112" spans="27:33" ht="25.5">
      <c r="AA112" s="83" ph="1"/>
      <c r="AB112" s="83" ph="1"/>
      <c r="AC112" s="83" ph="1"/>
      <c r="AD112" s="83" ph="1"/>
      <c r="AE112" s="83" ph="1"/>
      <c r="AF112" s="83" ph="1"/>
      <c r="AG112" s="83" ph="1"/>
    </row>
    <row r="113" spans="27:33" ht="25.5">
      <c r="AA113" s="83" ph="1"/>
      <c r="AB113" s="83" ph="1"/>
      <c r="AC113" s="83" ph="1"/>
      <c r="AD113" s="83" ph="1"/>
      <c r="AE113" s="83" ph="1"/>
      <c r="AF113" s="83" ph="1"/>
      <c r="AG113" s="83" ph="1"/>
    </row>
    <row r="114" spans="27:33" ht="25.5">
      <c r="AA114" s="83" ph="1"/>
      <c r="AB114" s="83" ph="1"/>
      <c r="AC114" s="83" ph="1"/>
      <c r="AD114" s="83" ph="1"/>
      <c r="AE114" s="83" ph="1"/>
      <c r="AF114" s="83" ph="1"/>
      <c r="AG114" s="83" ph="1"/>
    </row>
    <row r="120" spans="27:33" ht="25.5">
      <c r="AA120" s="83" ph="1"/>
      <c r="AB120" s="83" ph="1"/>
      <c r="AC120" s="83" ph="1"/>
      <c r="AD120" s="83" ph="1"/>
      <c r="AE120" s="83" ph="1"/>
      <c r="AF120" s="83" ph="1"/>
      <c r="AG120" s="83" ph="1"/>
    </row>
    <row r="121" spans="27:33" ht="25.5">
      <c r="AA121" s="83" ph="1"/>
      <c r="AB121" s="83" ph="1"/>
      <c r="AC121" s="83" ph="1"/>
      <c r="AD121" s="83" ph="1"/>
      <c r="AE121" s="83" ph="1"/>
      <c r="AF121" s="83" ph="1"/>
      <c r="AG121" s="83" ph="1"/>
    </row>
    <row r="122" spans="27:33" ht="25.5">
      <c r="AA122" s="83" ph="1"/>
      <c r="AB122" s="83" ph="1"/>
      <c r="AC122" s="83" ph="1"/>
      <c r="AD122" s="83" ph="1"/>
      <c r="AE122" s="83" ph="1"/>
      <c r="AF122" s="83" ph="1"/>
      <c r="AG122" s="83" ph="1"/>
    </row>
    <row r="123" spans="27:33" ht="25.5">
      <c r="AA123" s="83" ph="1"/>
      <c r="AB123" s="83" ph="1"/>
      <c r="AC123" s="83" ph="1"/>
      <c r="AD123" s="83" ph="1"/>
      <c r="AE123" s="83" ph="1"/>
      <c r="AF123" s="83" ph="1"/>
      <c r="AG123" s="83" ph="1"/>
    </row>
    <row r="127" spans="27:33" ht="25.5">
      <c r="AA127" s="83" ph="1"/>
      <c r="AB127" s="83" ph="1"/>
      <c r="AC127" s="83" ph="1"/>
      <c r="AD127" s="83" ph="1"/>
      <c r="AE127" s="83" ph="1"/>
      <c r="AF127" s="83" ph="1"/>
      <c r="AG127" s="83" ph="1"/>
    </row>
    <row r="128" spans="27:33" ht="25.5">
      <c r="AA128" s="83" ph="1"/>
      <c r="AB128" s="83" ph="1"/>
      <c r="AC128" s="83" ph="1"/>
      <c r="AD128" s="83" ph="1"/>
      <c r="AE128" s="83" ph="1"/>
      <c r="AF128" s="83" ph="1"/>
      <c r="AG128" s="83" ph="1"/>
    </row>
    <row r="129" spans="27:33" ht="25.5">
      <c r="AA129" s="83" ph="1"/>
      <c r="AB129" s="83" ph="1"/>
      <c r="AC129" s="83" ph="1"/>
      <c r="AD129" s="83" ph="1"/>
      <c r="AE129" s="83" ph="1"/>
      <c r="AF129" s="83" ph="1"/>
      <c r="AG129" s="83" ph="1"/>
    </row>
    <row r="130" spans="27:33" ht="25.5">
      <c r="AA130" s="83" ph="1"/>
      <c r="AB130" s="83" ph="1"/>
      <c r="AC130" s="83" ph="1"/>
      <c r="AD130" s="83" ph="1"/>
      <c r="AE130" s="83" ph="1"/>
      <c r="AF130" s="83" ph="1"/>
      <c r="AG130" s="83" ph="1"/>
    </row>
    <row r="136" spans="27:33" ht="25.5">
      <c r="AA136" s="83" ph="1"/>
      <c r="AB136" s="83" ph="1"/>
      <c r="AC136" s="83" ph="1"/>
      <c r="AD136" s="83" ph="1"/>
      <c r="AE136" s="83" ph="1"/>
      <c r="AF136" s="83" ph="1"/>
      <c r="AG136" s="83" ph="1"/>
    </row>
    <row r="139" spans="27:33" ht="25.5">
      <c r="AA139" s="83" ph="1"/>
      <c r="AB139" s="83" ph="1"/>
      <c r="AC139" s="83" ph="1"/>
      <c r="AD139" s="83" ph="1"/>
      <c r="AE139" s="83" ph="1"/>
      <c r="AF139" s="83" ph="1"/>
      <c r="AG139" s="83" ph="1"/>
    </row>
    <row r="140" spans="27:33" ht="25.5">
      <c r="AA140" s="83" ph="1"/>
      <c r="AB140" s="83" ph="1"/>
      <c r="AC140" s="83" ph="1"/>
      <c r="AD140" s="83" ph="1"/>
      <c r="AE140" s="83" ph="1"/>
      <c r="AF140" s="83" ph="1"/>
      <c r="AG140" s="83" ph="1"/>
    </row>
    <row r="141" spans="27:33" ht="25.5">
      <c r="AA141" s="83" ph="1"/>
      <c r="AB141" s="83" ph="1"/>
      <c r="AC141" s="83" ph="1"/>
      <c r="AD141" s="83" ph="1"/>
      <c r="AE141" s="83" ph="1"/>
      <c r="AF141" s="83" ph="1"/>
      <c r="AG141" s="83" ph="1"/>
    </row>
    <row r="142" spans="27:33" ht="25.5">
      <c r="AA142" s="83" ph="1"/>
      <c r="AB142" s="83" ph="1"/>
      <c r="AC142" s="83" ph="1"/>
      <c r="AD142" s="83" ph="1"/>
      <c r="AE142" s="83" ph="1"/>
      <c r="AF142" s="83" ph="1"/>
      <c r="AG142" s="83" ph="1"/>
    </row>
    <row r="144" spans="27:33" ht="25.5">
      <c r="AA144" s="83" ph="1"/>
      <c r="AB144" s="83" ph="1"/>
      <c r="AC144" s="83" ph="1"/>
      <c r="AD144" s="83" ph="1"/>
      <c r="AE144" s="83" ph="1"/>
      <c r="AF144" s="83" ph="1"/>
      <c r="AG144" s="83" ph="1"/>
    </row>
    <row r="146" spans="27:33" ht="25.5">
      <c r="AA146" s="83" ph="1"/>
      <c r="AB146" s="83" ph="1"/>
      <c r="AC146" s="83" ph="1"/>
      <c r="AD146" s="83" ph="1"/>
      <c r="AE146" s="83" ph="1"/>
      <c r="AF146" s="83" ph="1"/>
      <c r="AG146" s="83" ph="1"/>
    </row>
    <row r="147" spans="27:33" ht="25.5">
      <c r="AA147" s="83" ph="1"/>
      <c r="AB147" s="83" ph="1"/>
      <c r="AC147" s="83" ph="1"/>
      <c r="AD147" s="83" ph="1"/>
      <c r="AE147" s="83" ph="1"/>
      <c r="AF147" s="83" ph="1"/>
      <c r="AG147" s="83" ph="1"/>
    </row>
    <row r="148" spans="27:33" ht="25.5">
      <c r="AA148" s="83" ph="1"/>
      <c r="AB148" s="83" ph="1"/>
      <c r="AC148" s="83" ph="1"/>
      <c r="AD148" s="83" ph="1"/>
      <c r="AE148" s="83" ph="1"/>
      <c r="AF148" s="83" ph="1"/>
      <c r="AG148" s="83" ph="1"/>
    </row>
    <row r="149" spans="27:33" ht="25.5">
      <c r="AA149" s="83" ph="1"/>
      <c r="AB149" s="83" ph="1"/>
      <c r="AC149" s="83" ph="1"/>
      <c r="AD149" s="83" ph="1"/>
      <c r="AE149" s="83" ph="1"/>
      <c r="AF149" s="83" ph="1"/>
      <c r="AG149" s="83" ph="1"/>
    </row>
    <row r="152" spans="27:33" ht="25.5">
      <c r="AA152" s="83" ph="1"/>
      <c r="AB152" s="83" ph="1"/>
      <c r="AC152" s="83" ph="1"/>
      <c r="AD152" s="83" ph="1"/>
      <c r="AE152" s="83" ph="1"/>
      <c r="AF152" s="83" ph="1"/>
      <c r="AG152" s="83" ph="1"/>
    </row>
    <row r="155" spans="27:33" ht="25.5">
      <c r="AA155" s="83" ph="1"/>
      <c r="AB155" s="83" ph="1"/>
      <c r="AC155" s="83" ph="1"/>
      <c r="AD155" s="83" ph="1"/>
      <c r="AE155" s="83" ph="1"/>
      <c r="AF155" s="83" ph="1"/>
      <c r="AG155" s="83" ph="1"/>
    </row>
    <row r="156" spans="27:33" ht="25.5">
      <c r="AA156" s="83" ph="1"/>
      <c r="AB156" s="83" ph="1"/>
      <c r="AC156" s="83" ph="1"/>
      <c r="AD156" s="83" ph="1"/>
      <c r="AE156" s="83" ph="1"/>
      <c r="AF156" s="83" ph="1"/>
      <c r="AG156" s="83" ph="1"/>
    </row>
    <row r="157" spans="27:33" ht="25.5">
      <c r="AA157" s="83" ph="1"/>
      <c r="AB157" s="83" ph="1"/>
      <c r="AC157" s="83" ph="1"/>
      <c r="AD157" s="83" ph="1"/>
      <c r="AE157" s="83" ph="1"/>
      <c r="AF157" s="83" ph="1"/>
      <c r="AG157" s="83" ph="1"/>
    </row>
    <row r="158" spans="27:33" ht="25.5">
      <c r="AA158" s="83" ph="1"/>
      <c r="AB158" s="83" ph="1"/>
      <c r="AC158" s="83" ph="1"/>
      <c r="AD158" s="83" ph="1"/>
      <c r="AE158" s="83" ph="1"/>
      <c r="AF158" s="83" ph="1"/>
      <c r="AG158" s="83" ph="1"/>
    </row>
    <row r="159" spans="27:33" ht="25.5">
      <c r="AA159" s="83" ph="1"/>
      <c r="AB159" s="83" ph="1"/>
      <c r="AC159" s="83" ph="1"/>
      <c r="AD159" s="83" ph="1"/>
      <c r="AE159" s="83" ph="1"/>
      <c r="AF159" s="83" ph="1"/>
      <c r="AG159" s="83" ph="1"/>
    </row>
    <row r="160" spans="27:33" ht="25.5">
      <c r="AA160" s="83" ph="1"/>
      <c r="AB160" s="83" ph="1"/>
      <c r="AC160" s="83" ph="1"/>
      <c r="AD160" s="83" ph="1"/>
      <c r="AE160" s="83" ph="1"/>
      <c r="AF160" s="83" ph="1"/>
      <c r="AG160" s="83" ph="1"/>
    </row>
    <row r="162" spans="27:33" ht="25.5">
      <c r="AA162" s="83" ph="1"/>
      <c r="AB162" s="83" ph="1"/>
      <c r="AC162" s="83" ph="1"/>
      <c r="AD162" s="83" ph="1"/>
      <c r="AE162" s="83" ph="1"/>
      <c r="AF162" s="83" ph="1"/>
      <c r="AG162" s="83" ph="1"/>
    </row>
    <row r="163" spans="27:33" ht="25.5">
      <c r="AA163" s="83" ph="1"/>
      <c r="AB163" s="83" ph="1"/>
      <c r="AC163" s="83" ph="1"/>
      <c r="AD163" s="83" ph="1"/>
      <c r="AE163" s="83" ph="1"/>
      <c r="AF163" s="83" ph="1"/>
      <c r="AG163" s="83" ph="1"/>
    </row>
    <row r="164" spans="27:33" ht="25.5">
      <c r="AA164" s="83" ph="1"/>
      <c r="AB164" s="83" ph="1"/>
      <c r="AC164" s="83" ph="1"/>
      <c r="AD164" s="83" ph="1"/>
      <c r="AE164" s="83" ph="1"/>
      <c r="AF164" s="83" ph="1"/>
      <c r="AG164" s="83" ph="1"/>
    </row>
    <row r="165" spans="27:33" ht="25.5">
      <c r="AA165" s="83" ph="1"/>
      <c r="AB165" s="83" ph="1"/>
      <c r="AC165" s="83" ph="1"/>
      <c r="AD165" s="83" ph="1"/>
      <c r="AE165" s="83" ph="1"/>
      <c r="AF165" s="83" ph="1"/>
      <c r="AG165" s="83" ph="1"/>
    </row>
    <row r="168" spans="27:33" ht="25.5">
      <c r="AA168" s="83" ph="1"/>
      <c r="AB168" s="83" ph="1"/>
      <c r="AC168" s="83" ph="1"/>
      <c r="AD168" s="83" ph="1"/>
      <c r="AE168" s="83" ph="1"/>
      <c r="AF168" s="83" ph="1"/>
      <c r="AG168" s="83" ph="1"/>
    </row>
    <row r="169" spans="27:33" ht="25.5">
      <c r="AA169" s="83" ph="1"/>
      <c r="AB169" s="83" ph="1"/>
      <c r="AC169" s="83" ph="1"/>
      <c r="AD169" s="83" ph="1"/>
      <c r="AE169" s="83" ph="1"/>
      <c r="AF169" s="83" ph="1"/>
      <c r="AG169" s="83" ph="1"/>
    </row>
    <row r="170" spans="27:33" ht="25.5">
      <c r="AA170" s="83" ph="1"/>
      <c r="AB170" s="83" ph="1"/>
      <c r="AC170" s="83" ph="1"/>
      <c r="AD170" s="83" ph="1"/>
      <c r="AE170" s="83" ph="1"/>
      <c r="AF170" s="83" ph="1"/>
      <c r="AG170" s="83" ph="1"/>
    </row>
    <row r="171" spans="27:33" ht="25.5">
      <c r="AA171" s="83" ph="1"/>
      <c r="AB171" s="83" ph="1"/>
      <c r="AC171" s="83" ph="1"/>
      <c r="AD171" s="83" ph="1"/>
      <c r="AE171" s="83" ph="1"/>
      <c r="AF171" s="83" ph="1"/>
      <c r="AG171" s="83" ph="1"/>
    </row>
    <row r="173" spans="27:33" ht="25.5">
      <c r="AA173" s="83" ph="1"/>
      <c r="AB173" s="83" ph="1"/>
      <c r="AC173" s="83" ph="1"/>
      <c r="AD173" s="83" ph="1"/>
      <c r="AE173" s="83" ph="1"/>
      <c r="AF173" s="83" ph="1"/>
      <c r="AG173" s="83" ph="1"/>
    </row>
    <row r="174" spans="27:33" ht="25.5">
      <c r="AA174" s="83" ph="1"/>
      <c r="AB174" s="83" ph="1"/>
      <c r="AC174" s="83" ph="1"/>
      <c r="AD174" s="83" ph="1"/>
      <c r="AE174" s="83" ph="1"/>
      <c r="AF174" s="83" ph="1"/>
      <c r="AG174" s="83" ph="1"/>
    </row>
    <row r="175" spans="27:33" ht="25.5">
      <c r="AA175" s="83" ph="1"/>
      <c r="AB175" s="83" ph="1"/>
      <c r="AC175" s="83" ph="1"/>
      <c r="AD175" s="83" ph="1"/>
      <c r="AE175" s="83" ph="1"/>
      <c r="AF175" s="83" ph="1"/>
      <c r="AG175" s="83" ph="1"/>
    </row>
    <row r="176" spans="27:33" ht="25.5">
      <c r="AA176" s="83" ph="1"/>
      <c r="AB176" s="83" ph="1"/>
      <c r="AC176" s="83" ph="1"/>
      <c r="AD176" s="83" ph="1"/>
      <c r="AE176" s="83" ph="1"/>
      <c r="AF176" s="83" ph="1"/>
      <c r="AG176" s="83" ph="1"/>
    </row>
    <row r="178" spans="27:33" ht="25.5">
      <c r="AA178" s="83" ph="1"/>
      <c r="AB178" s="83" ph="1"/>
      <c r="AC178" s="83" ph="1"/>
      <c r="AD178" s="83" ph="1"/>
      <c r="AE178" s="83" ph="1"/>
      <c r="AF178" s="83" ph="1"/>
      <c r="AG178" s="83" ph="1"/>
    </row>
    <row r="179" spans="27:33" ht="25.5">
      <c r="AA179" s="83" ph="1"/>
      <c r="AB179" s="83" ph="1"/>
      <c r="AC179" s="83" ph="1"/>
      <c r="AD179" s="83" ph="1"/>
      <c r="AE179" s="83" ph="1"/>
      <c r="AF179" s="83" ph="1"/>
      <c r="AG179" s="83" ph="1"/>
    </row>
    <row r="180" spans="27:33" ht="25.5">
      <c r="AA180" s="83" ph="1"/>
      <c r="AB180" s="83" ph="1"/>
      <c r="AC180" s="83" ph="1"/>
      <c r="AD180" s="83" ph="1"/>
      <c r="AE180" s="83" ph="1"/>
      <c r="AF180" s="83" ph="1"/>
      <c r="AG180" s="83" ph="1"/>
    </row>
    <row r="181" spans="27:33" ht="25.5">
      <c r="AA181" s="83" ph="1"/>
      <c r="AB181" s="83" ph="1"/>
      <c r="AC181" s="83" ph="1"/>
      <c r="AD181" s="83" ph="1"/>
      <c r="AE181" s="83" ph="1"/>
      <c r="AF181" s="83" ph="1"/>
      <c r="AG181" s="83" ph="1"/>
    </row>
    <row r="183" spans="27:33" ht="25.5">
      <c r="AA183" s="83" ph="1"/>
      <c r="AB183" s="83" ph="1"/>
      <c r="AC183" s="83" ph="1"/>
      <c r="AD183" s="83" ph="1"/>
      <c r="AE183" s="83" ph="1"/>
      <c r="AF183" s="83" ph="1"/>
      <c r="AG183" s="83" ph="1"/>
    </row>
    <row r="184" spans="27:33" ht="25.5">
      <c r="AA184" s="83" ph="1"/>
      <c r="AB184" s="83" ph="1"/>
      <c r="AC184" s="83" ph="1"/>
      <c r="AD184" s="83" ph="1"/>
      <c r="AE184" s="83" ph="1"/>
      <c r="AF184" s="83" ph="1"/>
      <c r="AG184" s="83" ph="1"/>
    </row>
    <row r="186" spans="27:33" ht="25.5">
      <c r="AA186" s="83" ph="1"/>
      <c r="AB186" s="83" ph="1"/>
      <c r="AC186" s="83" ph="1"/>
      <c r="AD186" s="83" ph="1"/>
      <c r="AE186" s="83" ph="1"/>
      <c r="AF186" s="83" ph="1"/>
      <c r="AG186" s="83" ph="1"/>
    </row>
    <row r="187" spans="27:33" ht="25.5">
      <c r="AA187" s="83" ph="1"/>
      <c r="AB187" s="83" ph="1"/>
      <c r="AC187" s="83" ph="1"/>
      <c r="AD187" s="83" ph="1"/>
      <c r="AE187" s="83" ph="1"/>
      <c r="AF187" s="83" ph="1"/>
      <c r="AG187" s="83" ph="1"/>
    </row>
    <row r="188" spans="27:33" ht="25.5">
      <c r="AA188" s="83" ph="1"/>
      <c r="AB188" s="83" ph="1"/>
      <c r="AC188" s="83" ph="1"/>
      <c r="AD188" s="83" ph="1"/>
      <c r="AE188" s="83" ph="1"/>
      <c r="AF188" s="83" ph="1"/>
      <c r="AG188" s="83" ph="1"/>
    </row>
    <row r="189" spans="27:33" ht="25.5">
      <c r="AA189" s="83" ph="1"/>
      <c r="AB189" s="83" ph="1"/>
      <c r="AC189" s="83" ph="1"/>
      <c r="AD189" s="83" ph="1"/>
      <c r="AE189" s="83" ph="1"/>
      <c r="AF189" s="83" ph="1"/>
      <c r="AG189" s="83" ph="1"/>
    </row>
    <row r="190" spans="27:33" ht="25.5">
      <c r="AA190" s="83" ph="1"/>
      <c r="AB190" s="83" ph="1"/>
      <c r="AC190" s="83" ph="1"/>
      <c r="AD190" s="83" ph="1"/>
      <c r="AE190" s="83" ph="1"/>
      <c r="AF190" s="83" ph="1"/>
      <c r="AG190" s="83" ph="1"/>
    </row>
    <row r="191" spans="27:33" ht="25.5">
      <c r="AA191" s="83" ph="1"/>
      <c r="AB191" s="83" ph="1"/>
      <c r="AC191" s="83" ph="1"/>
      <c r="AD191" s="83" ph="1"/>
      <c r="AE191" s="83" ph="1"/>
      <c r="AF191" s="83" ph="1"/>
      <c r="AG191" s="83" ph="1"/>
    </row>
    <row r="193" spans="27:33" ht="25.5">
      <c r="AA193" s="83" ph="1"/>
      <c r="AB193" s="83" ph="1"/>
      <c r="AC193" s="83" ph="1"/>
      <c r="AD193" s="83" ph="1"/>
      <c r="AE193" s="83" ph="1"/>
      <c r="AF193" s="83" ph="1"/>
      <c r="AG193" s="83" ph="1"/>
    </row>
    <row r="194" spans="27:33" ht="25.5">
      <c r="AA194" s="83" ph="1"/>
      <c r="AB194" s="83" ph="1"/>
      <c r="AC194" s="83" ph="1"/>
      <c r="AD194" s="83" ph="1"/>
      <c r="AE194" s="83" ph="1"/>
      <c r="AF194" s="83" ph="1"/>
      <c r="AG194" s="83" ph="1"/>
    </row>
    <row r="195" spans="27:33" ht="25.5">
      <c r="AA195" s="83" ph="1"/>
      <c r="AB195" s="83" ph="1"/>
      <c r="AC195" s="83" ph="1"/>
      <c r="AD195" s="83" ph="1"/>
      <c r="AE195" s="83" ph="1"/>
      <c r="AF195" s="83" ph="1"/>
      <c r="AG195" s="83" ph="1"/>
    </row>
    <row r="196" spans="27:33" ht="25.5">
      <c r="AA196" s="83" ph="1"/>
      <c r="AB196" s="83" ph="1"/>
      <c r="AC196" s="83" ph="1"/>
      <c r="AD196" s="83" ph="1"/>
      <c r="AE196" s="83" ph="1"/>
      <c r="AF196" s="83" ph="1"/>
      <c r="AG196" s="83" ph="1"/>
    </row>
    <row r="199" spans="27:33" ht="25.5">
      <c r="AA199" s="83" ph="1"/>
      <c r="AB199" s="83" ph="1"/>
      <c r="AC199" s="83" ph="1"/>
      <c r="AD199" s="83" ph="1"/>
      <c r="AE199" s="83" ph="1"/>
      <c r="AF199" s="83" ph="1"/>
      <c r="AG199" s="83" ph="1"/>
    </row>
    <row r="200" spans="27:33" ht="25.5">
      <c r="AA200" s="83" ph="1"/>
      <c r="AB200" s="83" ph="1"/>
      <c r="AC200" s="83" ph="1"/>
      <c r="AD200" s="83" ph="1"/>
      <c r="AE200" s="83" ph="1"/>
      <c r="AF200" s="83" ph="1"/>
      <c r="AG200" s="83" ph="1"/>
    </row>
    <row r="201" spans="27:33" ht="25.5">
      <c r="AA201" s="83" ph="1"/>
      <c r="AB201" s="83" ph="1"/>
      <c r="AC201" s="83" ph="1"/>
      <c r="AD201" s="83" ph="1"/>
      <c r="AE201" s="83" ph="1"/>
      <c r="AF201" s="83" ph="1"/>
      <c r="AG201" s="83" ph="1"/>
    </row>
    <row r="202" spans="27:33" ht="25.5">
      <c r="AA202" s="83" ph="1"/>
      <c r="AB202" s="83" ph="1"/>
      <c r="AC202" s="83" ph="1"/>
      <c r="AD202" s="83" ph="1"/>
      <c r="AE202" s="83" ph="1"/>
      <c r="AF202" s="83" ph="1"/>
      <c r="AG202" s="83" ph="1"/>
    </row>
    <row r="204" spans="27:33" ht="25.5">
      <c r="AA204" s="83" ph="1"/>
      <c r="AB204" s="83" ph="1"/>
      <c r="AC204" s="83" ph="1"/>
      <c r="AD204" s="83" ph="1"/>
      <c r="AE204" s="83" ph="1"/>
      <c r="AF204" s="83" ph="1"/>
      <c r="AG204" s="83" ph="1"/>
    </row>
    <row r="205" spans="27:33" ht="25.5">
      <c r="AA205" s="83" ph="1"/>
      <c r="AB205" s="83" ph="1"/>
      <c r="AC205" s="83" ph="1"/>
      <c r="AD205" s="83" ph="1"/>
      <c r="AE205" s="83" ph="1"/>
      <c r="AF205" s="83" ph="1"/>
      <c r="AG205" s="83" ph="1"/>
    </row>
    <row r="206" spans="27:33" ht="25.5">
      <c r="AA206" s="83" ph="1"/>
      <c r="AB206" s="83" ph="1"/>
      <c r="AC206" s="83" ph="1"/>
      <c r="AD206" s="83" ph="1"/>
      <c r="AE206" s="83" ph="1"/>
      <c r="AF206" s="83" ph="1"/>
      <c r="AG206" s="83" ph="1"/>
    </row>
    <row r="207" spans="27:33" ht="25.5">
      <c r="AA207" s="83" ph="1"/>
      <c r="AB207" s="83" ph="1"/>
      <c r="AC207" s="83" ph="1"/>
      <c r="AD207" s="83" ph="1"/>
      <c r="AE207" s="83" ph="1"/>
      <c r="AF207" s="83" ph="1"/>
      <c r="AG207" s="83" ph="1"/>
    </row>
    <row r="209" spans="27:33" ht="25.5">
      <c r="AA209" s="83" ph="1"/>
      <c r="AB209" s="83" ph="1"/>
      <c r="AC209" s="83" ph="1"/>
      <c r="AD209" s="83" ph="1"/>
      <c r="AE209" s="83" ph="1"/>
      <c r="AF209" s="83" ph="1"/>
      <c r="AG209" s="83" ph="1"/>
    </row>
    <row r="211" spans="27:33" ht="25.5">
      <c r="AA211" s="83" ph="1"/>
      <c r="AB211" s="83" ph="1"/>
      <c r="AC211" s="83" ph="1"/>
      <c r="AD211" s="83" ph="1"/>
      <c r="AE211" s="83" ph="1"/>
      <c r="AF211" s="83" ph="1"/>
      <c r="AG211" s="83" ph="1"/>
    </row>
    <row r="212" spans="27:33" ht="25.5">
      <c r="AA212" s="83" ph="1"/>
      <c r="AB212" s="83" ph="1"/>
      <c r="AC212" s="83" ph="1"/>
      <c r="AD212" s="83" ph="1"/>
      <c r="AE212" s="83" ph="1"/>
      <c r="AF212" s="83" ph="1"/>
      <c r="AG212" s="83" ph="1"/>
    </row>
    <row r="213" spans="27:33" ht="25.5">
      <c r="AA213" s="83" ph="1"/>
      <c r="AB213" s="83" ph="1"/>
      <c r="AC213" s="83" ph="1"/>
      <c r="AD213" s="83" ph="1"/>
      <c r="AE213" s="83" ph="1"/>
      <c r="AF213" s="83" ph="1"/>
      <c r="AG213" s="83" ph="1"/>
    </row>
    <row r="215" spans="27:33" ht="25.5">
      <c r="AA215" s="83" ph="1"/>
      <c r="AB215" s="83" ph="1"/>
      <c r="AC215" s="83" ph="1"/>
      <c r="AD215" s="83" ph="1"/>
      <c r="AE215" s="83" ph="1"/>
      <c r="AF215" s="83" ph="1"/>
      <c r="AG215" s="83" ph="1"/>
    </row>
    <row r="216" spans="27:33" ht="25.5">
      <c r="AA216" s="83" ph="1"/>
      <c r="AB216" s="83" ph="1"/>
      <c r="AC216" s="83" ph="1"/>
      <c r="AD216" s="83" ph="1"/>
      <c r="AE216" s="83" ph="1"/>
      <c r="AF216" s="83" ph="1"/>
      <c r="AG216" s="83" ph="1"/>
    </row>
    <row r="217" spans="27:33" ht="25.5">
      <c r="AA217" s="83" ph="1"/>
      <c r="AB217" s="83" ph="1"/>
      <c r="AC217" s="83" ph="1"/>
      <c r="AD217" s="83" ph="1"/>
      <c r="AE217" s="83" ph="1"/>
      <c r="AF217" s="83" ph="1"/>
      <c r="AG217" s="83" ph="1"/>
    </row>
    <row r="218" spans="27:33" ht="25.5">
      <c r="AA218" s="83" ph="1"/>
      <c r="AB218" s="83" ph="1"/>
      <c r="AC218" s="83" ph="1"/>
      <c r="AD218" s="83" ph="1"/>
      <c r="AE218" s="83" ph="1"/>
      <c r="AF218" s="83" ph="1"/>
      <c r="AG218" s="83" ph="1"/>
    </row>
    <row r="220" spans="27:33" ht="25.5">
      <c r="AA220" s="83" ph="1"/>
      <c r="AB220" s="83" ph="1"/>
      <c r="AC220" s="83" ph="1"/>
      <c r="AD220" s="83" ph="1"/>
      <c r="AE220" s="83" ph="1"/>
      <c r="AF220" s="83" ph="1"/>
      <c r="AG220" s="83" ph="1"/>
    </row>
    <row r="222" spans="27:33" ht="25.5">
      <c r="AA222" s="83" ph="1"/>
      <c r="AB222" s="83" ph="1"/>
      <c r="AC222" s="83" ph="1"/>
      <c r="AD222" s="83" ph="1"/>
      <c r="AE222" s="83" ph="1"/>
      <c r="AF222" s="83" ph="1"/>
      <c r="AG222" s="83" ph="1"/>
    </row>
    <row r="223" spans="27:33" ht="25.5">
      <c r="AA223" s="83" ph="1"/>
      <c r="AB223" s="83" ph="1"/>
      <c r="AC223" s="83" ph="1"/>
      <c r="AD223" s="83" ph="1"/>
      <c r="AE223" s="83" ph="1"/>
      <c r="AF223" s="83" ph="1"/>
      <c r="AG223" s="83" ph="1"/>
    </row>
    <row r="224" spans="27:33" ht="25.5">
      <c r="AA224" s="83" ph="1"/>
      <c r="AB224" s="83" ph="1"/>
      <c r="AC224" s="83" ph="1"/>
      <c r="AD224" s="83" ph="1"/>
      <c r="AE224" s="83" ph="1"/>
      <c r="AF224" s="83" ph="1"/>
      <c r="AG224" s="83" ph="1"/>
    </row>
    <row r="225" spans="27:33" ht="25.5">
      <c r="AA225" s="83" ph="1"/>
      <c r="AB225" s="83" ph="1"/>
      <c r="AC225" s="83" ph="1"/>
      <c r="AD225" s="83" ph="1"/>
      <c r="AE225" s="83" ph="1"/>
      <c r="AF225" s="83" ph="1"/>
      <c r="AG225" s="83" ph="1"/>
    </row>
    <row r="226" spans="27:33" ht="25.5">
      <c r="AA226" s="83" ph="1"/>
      <c r="AB226" s="83" ph="1"/>
      <c r="AC226" s="83" ph="1"/>
      <c r="AD226" s="83" ph="1"/>
      <c r="AE226" s="83" ph="1"/>
      <c r="AF226" s="83" ph="1"/>
      <c r="AG226" s="83" ph="1"/>
    </row>
    <row r="227" spans="27:33" ht="25.5">
      <c r="AA227" s="83" ph="1"/>
      <c r="AB227" s="83" ph="1"/>
      <c r="AC227" s="83" ph="1"/>
      <c r="AD227" s="83" ph="1"/>
      <c r="AE227" s="83" ph="1"/>
      <c r="AF227" s="83" ph="1"/>
      <c r="AG227" s="83" ph="1"/>
    </row>
    <row r="229" spans="27:33" ht="25.5">
      <c r="AA229" s="83" ph="1"/>
      <c r="AB229" s="83" ph="1"/>
      <c r="AC229" s="83" ph="1"/>
      <c r="AD229" s="83" ph="1"/>
      <c r="AE229" s="83" ph="1"/>
      <c r="AF229" s="83" ph="1"/>
      <c r="AG229" s="83" ph="1"/>
    </row>
    <row r="231" spans="27:33" ht="25.5">
      <c r="AA231" s="83" ph="1"/>
      <c r="AB231" s="83" ph="1"/>
      <c r="AC231" s="83" ph="1"/>
      <c r="AD231" s="83" ph="1"/>
      <c r="AE231" s="83" ph="1"/>
      <c r="AF231" s="83" ph="1"/>
      <c r="AG231" s="83" ph="1"/>
    </row>
    <row r="232" spans="27:33" ht="25.5">
      <c r="AA232" s="83" ph="1"/>
      <c r="AB232" s="83" ph="1"/>
      <c r="AC232" s="83" ph="1"/>
      <c r="AD232" s="83" ph="1"/>
      <c r="AE232" s="83" ph="1"/>
      <c r="AF232" s="83" ph="1"/>
      <c r="AG232" s="83" ph="1"/>
    </row>
    <row r="233" spans="27:33" ht="25.5">
      <c r="AA233" s="83" ph="1"/>
      <c r="AB233" s="83" ph="1"/>
      <c r="AC233" s="83" ph="1"/>
      <c r="AD233" s="83" ph="1"/>
      <c r="AE233" s="83" ph="1"/>
      <c r="AF233" s="83" ph="1"/>
      <c r="AG233" s="83" ph="1"/>
    </row>
    <row r="235" spans="27:33" ht="25.5">
      <c r="AA235" s="83" ph="1"/>
      <c r="AB235" s="83" ph="1"/>
      <c r="AC235" s="83" ph="1"/>
      <c r="AD235" s="83" ph="1"/>
      <c r="AE235" s="83" ph="1"/>
      <c r="AF235" s="83" ph="1"/>
      <c r="AG235" s="83" ph="1"/>
    </row>
    <row r="236" spans="27:33" ht="25.5">
      <c r="AA236" s="83" ph="1"/>
      <c r="AB236" s="83" ph="1"/>
      <c r="AC236" s="83" ph="1"/>
      <c r="AD236" s="83" ph="1"/>
      <c r="AE236" s="83" ph="1"/>
      <c r="AF236" s="83" ph="1"/>
      <c r="AG236" s="83" ph="1"/>
    </row>
    <row r="237" spans="27:33" ht="25.5">
      <c r="AA237" s="83" ph="1"/>
      <c r="AB237" s="83" ph="1"/>
      <c r="AC237" s="83" ph="1"/>
      <c r="AD237" s="83" ph="1"/>
      <c r="AE237" s="83" ph="1"/>
      <c r="AF237" s="83" ph="1"/>
      <c r="AG237" s="83" ph="1"/>
    </row>
    <row r="238" spans="27:33" ht="25.5">
      <c r="AA238" s="83" ph="1"/>
      <c r="AB238" s="83" ph="1"/>
      <c r="AC238" s="83" ph="1"/>
      <c r="AD238" s="83" ph="1"/>
      <c r="AE238" s="83" ph="1"/>
      <c r="AF238" s="83" ph="1"/>
      <c r="AG238" s="83" ph="1"/>
    </row>
    <row r="240" spans="27:33" ht="25.5">
      <c r="AA240" s="83" ph="1"/>
      <c r="AB240" s="83" ph="1"/>
      <c r="AC240" s="83" ph="1"/>
      <c r="AD240" s="83" ph="1"/>
      <c r="AE240" s="83" ph="1"/>
      <c r="AF240" s="83" ph="1"/>
      <c r="AG240" s="83" ph="1"/>
    </row>
    <row r="242" spans="27:33" ht="25.5">
      <c r="AA242" s="83" ph="1"/>
      <c r="AB242" s="83" ph="1"/>
      <c r="AC242" s="83" ph="1"/>
      <c r="AD242" s="83" ph="1"/>
      <c r="AE242" s="83" ph="1"/>
      <c r="AF242" s="83" ph="1"/>
      <c r="AG242" s="83" ph="1"/>
    </row>
    <row r="243" spans="27:33" ht="25.5">
      <c r="AA243" s="83" ph="1"/>
      <c r="AB243" s="83" ph="1"/>
      <c r="AC243" s="83" ph="1"/>
      <c r="AD243" s="83" ph="1"/>
      <c r="AE243" s="83" ph="1"/>
      <c r="AF243" s="83" ph="1"/>
      <c r="AG243" s="83" ph="1"/>
    </row>
    <row r="244" spans="27:33" ht="25.5">
      <c r="AA244" s="83" ph="1"/>
      <c r="AB244" s="83" ph="1"/>
      <c r="AC244" s="83" ph="1"/>
      <c r="AD244" s="83" ph="1"/>
      <c r="AE244" s="83" ph="1"/>
      <c r="AF244" s="83" ph="1"/>
      <c r="AG244" s="83" ph="1"/>
    </row>
    <row r="245" spans="27:33" ht="25.5">
      <c r="AA245" s="83" ph="1"/>
      <c r="AB245" s="83" ph="1"/>
      <c r="AC245" s="83" ph="1"/>
      <c r="AD245" s="83" ph="1"/>
      <c r="AE245" s="83" ph="1"/>
      <c r="AF245" s="83" ph="1"/>
      <c r="AG245" s="83" ph="1"/>
    </row>
    <row r="247" spans="27:33" ht="25.5">
      <c r="AA247" s="83" ph="1"/>
      <c r="AB247" s="83" ph="1"/>
      <c r="AC247" s="83" ph="1"/>
      <c r="AD247" s="83" ph="1"/>
      <c r="AE247" s="83" ph="1"/>
      <c r="AF247" s="83" ph="1"/>
      <c r="AG247" s="83" ph="1"/>
    </row>
    <row r="248" spans="27:33" ht="25.5">
      <c r="AA248" s="83" ph="1"/>
      <c r="AB248" s="83" ph="1"/>
      <c r="AC248" s="83" ph="1"/>
      <c r="AD248" s="83" ph="1"/>
      <c r="AE248" s="83" ph="1"/>
      <c r="AF248" s="83" ph="1"/>
      <c r="AG248" s="83" ph="1"/>
    </row>
    <row r="249" spans="27:33" ht="25.5">
      <c r="AA249" s="83" ph="1"/>
      <c r="AB249" s="83" ph="1"/>
      <c r="AC249" s="83" ph="1"/>
      <c r="AD249" s="83" ph="1"/>
      <c r="AE249" s="83" ph="1"/>
      <c r="AF249" s="83" ph="1"/>
      <c r="AG249" s="83" ph="1"/>
    </row>
    <row r="250" spans="27:33" ht="25.5">
      <c r="AA250" s="83" ph="1"/>
      <c r="AB250" s="83" ph="1"/>
      <c r="AC250" s="83" ph="1"/>
      <c r="AD250" s="83" ph="1"/>
      <c r="AE250" s="83" ph="1"/>
      <c r="AF250" s="83" ph="1"/>
      <c r="AG250" s="83" ph="1"/>
    </row>
    <row r="252" spans="27:33" ht="25.5">
      <c r="AA252" s="83" ph="1"/>
      <c r="AB252" s="83" ph="1"/>
      <c r="AC252" s="83" ph="1"/>
      <c r="AD252" s="83" ph="1"/>
      <c r="AE252" s="83" ph="1"/>
      <c r="AF252" s="83" ph="1"/>
      <c r="AG252" s="83" ph="1"/>
    </row>
    <row r="253" spans="27:33" ht="25.5">
      <c r="AA253" s="83" ph="1"/>
      <c r="AB253" s="83" ph="1"/>
      <c r="AC253" s="83" ph="1"/>
      <c r="AD253" s="83" ph="1"/>
      <c r="AE253" s="83" ph="1"/>
      <c r="AF253" s="83" ph="1"/>
      <c r="AG253" s="83" ph="1"/>
    </row>
    <row r="254" spans="27:33" ht="25.5">
      <c r="AA254" s="83" ph="1"/>
      <c r="AB254" s="83" ph="1"/>
      <c r="AC254" s="83" ph="1"/>
      <c r="AD254" s="83" ph="1"/>
      <c r="AE254" s="83" ph="1"/>
      <c r="AF254" s="83" ph="1"/>
      <c r="AG254" s="83" ph="1"/>
    </row>
    <row r="255" spans="27:33" ht="25.5">
      <c r="AA255" s="83" ph="1"/>
      <c r="AB255" s="83" ph="1"/>
      <c r="AC255" s="83" ph="1"/>
      <c r="AD255" s="83" ph="1"/>
      <c r="AE255" s="83" ph="1"/>
      <c r="AF255" s="83" ph="1"/>
      <c r="AG255" s="83" ph="1"/>
    </row>
    <row r="256" spans="27:33" ht="25.5">
      <c r="AA256" s="83" ph="1"/>
      <c r="AB256" s="83" ph="1"/>
      <c r="AC256" s="83" ph="1"/>
      <c r="AD256" s="83" ph="1"/>
      <c r="AE256" s="83" ph="1"/>
      <c r="AF256" s="83" ph="1"/>
      <c r="AG256" s="83" ph="1"/>
    </row>
    <row r="257" spans="27:33" ht="25.5">
      <c r="AA257" s="83" ph="1"/>
      <c r="AB257" s="83" ph="1"/>
      <c r="AC257" s="83" ph="1"/>
      <c r="AD257" s="83" ph="1"/>
      <c r="AE257" s="83" ph="1"/>
      <c r="AF257" s="83" ph="1"/>
      <c r="AG257" s="83" ph="1"/>
    </row>
    <row r="258" spans="27:33" ht="25.5">
      <c r="AA258" s="83" ph="1"/>
      <c r="AB258" s="83" ph="1"/>
      <c r="AC258" s="83" ph="1"/>
      <c r="AD258" s="83" ph="1"/>
      <c r="AE258" s="83" ph="1"/>
      <c r="AF258" s="83" ph="1"/>
      <c r="AG258" s="83" ph="1"/>
    </row>
    <row r="260" spans="27:33" ht="25.5">
      <c r="AA260" s="83" ph="1"/>
      <c r="AB260" s="83" ph="1"/>
      <c r="AC260" s="83" ph="1"/>
      <c r="AD260" s="83" ph="1"/>
      <c r="AE260" s="83" ph="1"/>
      <c r="AF260" s="83" ph="1"/>
      <c r="AG260" s="83" ph="1"/>
    </row>
    <row r="261" spans="27:33" ht="25.5">
      <c r="AA261" s="83" ph="1"/>
      <c r="AB261" s="83" ph="1"/>
      <c r="AC261" s="83" ph="1"/>
      <c r="AD261" s="83" ph="1"/>
      <c r="AE261" s="83" ph="1"/>
      <c r="AF261" s="83" ph="1"/>
      <c r="AG261" s="83" ph="1"/>
    </row>
    <row r="262" spans="27:33" ht="25.5">
      <c r="AA262" s="83" ph="1"/>
      <c r="AB262" s="83" ph="1"/>
      <c r="AC262" s="83" ph="1"/>
      <c r="AD262" s="83" ph="1"/>
      <c r="AE262" s="83" ph="1"/>
      <c r="AF262" s="83" ph="1"/>
      <c r="AG262" s="83" ph="1"/>
    </row>
    <row r="263" spans="27:33" ht="25.5">
      <c r="AA263" s="83" ph="1"/>
      <c r="AB263" s="83" ph="1"/>
      <c r="AC263" s="83" ph="1"/>
      <c r="AD263" s="83" ph="1"/>
      <c r="AE263" s="83" ph="1"/>
      <c r="AF263" s="83" ph="1"/>
      <c r="AG263" s="83" ph="1"/>
    </row>
    <row r="265" spans="27:33" ht="25.5">
      <c r="AA265" s="83" ph="1"/>
      <c r="AB265" s="83" ph="1"/>
      <c r="AC265" s="83" ph="1"/>
      <c r="AD265" s="83" ph="1"/>
      <c r="AE265" s="83" ph="1"/>
      <c r="AF265" s="83" ph="1"/>
      <c r="AG265" s="83" ph="1"/>
    </row>
    <row r="267" spans="27:33" ht="25.5">
      <c r="AA267" s="83" ph="1"/>
      <c r="AB267" s="83" ph="1"/>
      <c r="AC267" s="83" ph="1"/>
      <c r="AD267" s="83" ph="1"/>
      <c r="AE267" s="83" ph="1"/>
      <c r="AF267" s="83" ph="1"/>
      <c r="AG267" s="83" ph="1"/>
    </row>
    <row r="268" spans="27:33" ht="25.5">
      <c r="AA268" s="83" ph="1"/>
      <c r="AB268" s="83" ph="1"/>
      <c r="AC268" s="83" ph="1"/>
      <c r="AD268" s="83" ph="1"/>
      <c r="AE268" s="83" ph="1"/>
      <c r="AF268" s="83" ph="1"/>
      <c r="AG268" s="83" ph="1"/>
    </row>
    <row r="269" spans="27:33" ht="25.5">
      <c r="AA269" s="83" ph="1"/>
      <c r="AB269" s="83" ph="1"/>
      <c r="AC269" s="83" ph="1"/>
      <c r="AD269" s="83" ph="1"/>
      <c r="AE269" s="83" ph="1"/>
      <c r="AF269" s="83" ph="1"/>
      <c r="AG269" s="83" ph="1"/>
    </row>
    <row r="270" spans="27:33" ht="25.5">
      <c r="AA270" s="83" ph="1"/>
      <c r="AB270" s="83" ph="1"/>
      <c r="AC270" s="83" ph="1"/>
      <c r="AD270" s="83" ph="1"/>
      <c r="AE270" s="83" ph="1"/>
      <c r="AF270" s="83" ph="1"/>
      <c r="AG270" s="83" ph="1"/>
    </row>
    <row r="272" spans="27:33" ht="25.5">
      <c r="AA272" s="83" ph="1"/>
      <c r="AB272" s="83" ph="1"/>
      <c r="AC272" s="83" ph="1"/>
      <c r="AD272" s="83" ph="1"/>
      <c r="AE272" s="83" ph="1"/>
      <c r="AF272" s="83" ph="1"/>
      <c r="AG272" s="83" ph="1"/>
    </row>
    <row r="273" spans="27:33" ht="25.5">
      <c r="AA273" s="83" ph="1"/>
      <c r="AB273" s="83" ph="1"/>
      <c r="AC273" s="83" ph="1"/>
      <c r="AD273" s="83" ph="1"/>
      <c r="AE273" s="83" ph="1"/>
      <c r="AF273" s="83" ph="1"/>
      <c r="AG273" s="83" ph="1"/>
    </row>
    <row r="274" spans="27:33" ht="25.5">
      <c r="AA274" s="83" ph="1"/>
      <c r="AB274" s="83" ph="1"/>
      <c r="AC274" s="83" ph="1"/>
      <c r="AD274" s="83" ph="1"/>
      <c r="AE274" s="83" ph="1"/>
      <c r="AF274" s="83" ph="1"/>
      <c r="AG274" s="83" ph="1"/>
    </row>
    <row r="275" spans="27:33" ht="25.5">
      <c r="AA275" s="83" ph="1"/>
      <c r="AB275" s="83" ph="1"/>
      <c r="AC275" s="83" ph="1"/>
      <c r="AD275" s="83" ph="1"/>
      <c r="AE275" s="83" ph="1"/>
      <c r="AF275" s="83" ph="1"/>
      <c r="AG275" s="83" ph="1"/>
    </row>
    <row r="277" spans="27:33" ht="25.5">
      <c r="AA277" s="83" ph="1"/>
      <c r="AB277" s="83" ph="1"/>
      <c r="AC277" s="83" ph="1"/>
      <c r="AD277" s="83" ph="1"/>
      <c r="AE277" s="83" ph="1"/>
      <c r="AF277" s="83" ph="1"/>
      <c r="AG277" s="83" ph="1"/>
    </row>
    <row r="278" spans="27:33" ht="25.5">
      <c r="AA278" s="83" ph="1"/>
      <c r="AB278" s="83" ph="1"/>
      <c r="AC278" s="83" ph="1"/>
      <c r="AD278" s="83" ph="1"/>
      <c r="AE278" s="83" ph="1"/>
      <c r="AF278" s="83" ph="1"/>
      <c r="AG278" s="83" ph="1"/>
    </row>
    <row r="279" spans="27:33" ht="25.5">
      <c r="AA279" s="83" ph="1"/>
      <c r="AB279" s="83" ph="1"/>
      <c r="AC279" s="83" ph="1"/>
      <c r="AD279" s="83" ph="1"/>
      <c r="AE279" s="83" ph="1"/>
      <c r="AF279" s="83" ph="1"/>
      <c r="AG279" s="83" ph="1"/>
    </row>
    <row r="280" spans="27:33" ht="25.5">
      <c r="AA280" s="83" ph="1"/>
      <c r="AB280" s="83" ph="1"/>
      <c r="AC280" s="83" ph="1"/>
      <c r="AD280" s="83" ph="1"/>
      <c r="AE280" s="83" ph="1"/>
      <c r="AF280" s="83" ph="1"/>
      <c r="AG280" s="83" ph="1"/>
    </row>
    <row r="281" spans="27:33" ht="25.5">
      <c r="AA281" s="83" ph="1"/>
      <c r="AB281" s="83" ph="1"/>
      <c r="AC281" s="83" ph="1"/>
      <c r="AD281" s="83" ph="1"/>
      <c r="AE281" s="83" ph="1"/>
      <c r="AF281" s="83" ph="1"/>
      <c r="AG281" s="83" ph="1"/>
    </row>
    <row r="282" spans="27:33" ht="25.5">
      <c r="AA282" s="83" ph="1"/>
      <c r="AB282" s="83" ph="1"/>
      <c r="AC282" s="83" ph="1"/>
      <c r="AD282" s="83" ph="1"/>
      <c r="AE282" s="83" ph="1"/>
      <c r="AF282" s="83" ph="1"/>
      <c r="AG282" s="83" ph="1"/>
    </row>
    <row r="283" spans="27:33" ht="25.5">
      <c r="AA283" s="83" ph="1"/>
      <c r="AB283" s="83" ph="1"/>
      <c r="AC283" s="83" ph="1"/>
      <c r="AD283" s="83" ph="1"/>
      <c r="AE283" s="83" ph="1"/>
      <c r="AF283" s="83" ph="1"/>
      <c r="AG283" s="83" ph="1"/>
    </row>
    <row r="285" spans="27:33" ht="25.5">
      <c r="AA285" s="83" ph="1"/>
      <c r="AB285" s="83" ph="1"/>
      <c r="AC285" s="83" ph="1"/>
      <c r="AD285" s="83" ph="1"/>
      <c r="AE285" s="83" ph="1"/>
      <c r="AF285" s="83" ph="1"/>
      <c r="AG285" s="83" ph="1"/>
    </row>
    <row r="286" spans="27:33" ht="25.5">
      <c r="AA286" s="83" ph="1"/>
      <c r="AB286" s="83" ph="1"/>
      <c r="AC286" s="83" ph="1"/>
      <c r="AD286" s="83" ph="1"/>
      <c r="AE286" s="83" ph="1"/>
      <c r="AF286" s="83" ph="1"/>
      <c r="AG286" s="83" ph="1"/>
    </row>
    <row r="287" spans="27:33" ht="25.5">
      <c r="AA287" s="83" ph="1"/>
      <c r="AB287" s="83" ph="1"/>
      <c r="AC287" s="83" ph="1"/>
      <c r="AD287" s="83" ph="1"/>
      <c r="AE287" s="83" ph="1"/>
      <c r="AF287" s="83" ph="1"/>
      <c r="AG287" s="83" ph="1"/>
    </row>
    <row r="288" spans="27:33" ht="25.5">
      <c r="AA288" s="83" ph="1"/>
      <c r="AB288" s="83" ph="1"/>
      <c r="AC288" s="83" ph="1"/>
      <c r="AD288" s="83" ph="1"/>
      <c r="AE288" s="83" ph="1"/>
      <c r="AF288" s="83" ph="1"/>
      <c r="AG288" s="83" ph="1"/>
    </row>
    <row r="289" spans="27:33" ht="25.5">
      <c r="AA289" s="83" ph="1"/>
      <c r="AB289" s="83" ph="1"/>
      <c r="AC289" s="83" ph="1"/>
      <c r="AD289" s="83" ph="1"/>
      <c r="AE289" s="83" ph="1"/>
      <c r="AF289" s="83" ph="1"/>
      <c r="AG289" s="83" ph="1"/>
    </row>
    <row r="290" spans="27:33" ht="25.5">
      <c r="AA290" s="83" ph="1"/>
      <c r="AB290" s="83" ph="1"/>
      <c r="AC290" s="83" ph="1"/>
      <c r="AD290" s="83" ph="1"/>
      <c r="AE290" s="83" ph="1"/>
      <c r="AF290" s="83" ph="1"/>
      <c r="AG290" s="83" ph="1"/>
    </row>
    <row r="291" spans="27:33" ht="25.5">
      <c r="AA291" s="83" ph="1"/>
      <c r="AB291" s="83" ph="1"/>
      <c r="AC291" s="83" ph="1"/>
      <c r="AD291" s="83" ph="1"/>
      <c r="AE291" s="83" ph="1"/>
      <c r="AF291" s="83" ph="1"/>
      <c r="AG291" s="83" ph="1"/>
    </row>
    <row r="293" spans="27:33" ht="25.5">
      <c r="AA293" s="83" ph="1"/>
      <c r="AB293" s="83" ph="1"/>
      <c r="AC293" s="83" ph="1"/>
      <c r="AD293" s="83" ph="1"/>
      <c r="AE293" s="83" ph="1"/>
      <c r="AF293" s="83" ph="1"/>
      <c r="AG293" s="83" ph="1"/>
    </row>
    <row r="294" spans="27:33" ht="25.5">
      <c r="AA294" s="83" ph="1"/>
      <c r="AB294" s="83" ph="1"/>
      <c r="AC294" s="83" ph="1"/>
      <c r="AD294" s="83" ph="1"/>
      <c r="AE294" s="83" ph="1"/>
      <c r="AF294" s="83" ph="1"/>
      <c r="AG294" s="83" ph="1"/>
    </row>
    <row r="295" spans="27:33" ht="25.5">
      <c r="AA295" s="83" ph="1"/>
      <c r="AB295" s="83" ph="1"/>
      <c r="AC295" s="83" ph="1"/>
      <c r="AD295" s="83" ph="1"/>
      <c r="AE295" s="83" ph="1"/>
      <c r="AF295" s="83" ph="1"/>
      <c r="AG295" s="83" ph="1"/>
    </row>
    <row r="296" spans="27:33" ht="25.5">
      <c r="AA296" s="83" ph="1"/>
      <c r="AB296" s="83" ph="1"/>
      <c r="AC296" s="83" ph="1"/>
      <c r="AD296" s="83" ph="1"/>
      <c r="AE296" s="83" ph="1"/>
      <c r="AF296" s="83" ph="1"/>
      <c r="AG296" s="83" ph="1"/>
    </row>
    <row r="298" spans="27:33" ht="25.5">
      <c r="AA298" s="83" ph="1"/>
      <c r="AB298" s="83" ph="1"/>
      <c r="AC298" s="83" ph="1"/>
      <c r="AD298" s="83" ph="1"/>
      <c r="AE298" s="83" ph="1"/>
      <c r="AF298" s="83" ph="1"/>
      <c r="AG298" s="83" ph="1"/>
    </row>
    <row r="300" spans="27:33" ht="25.5">
      <c r="AA300" s="83" ph="1"/>
      <c r="AB300" s="83" ph="1"/>
      <c r="AC300" s="83" ph="1"/>
      <c r="AD300" s="83" ph="1"/>
      <c r="AE300" s="83" ph="1"/>
      <c r="AF300" s="83" ph="1"/>
      <c r="AG300" s="83" ph="1"/>
    </row>
    <row r="301" spans="27:33" ht="25.5">
      <c r="AA301" s="83" ph="1"/>
      <c r="AB301" s="83" ph="1"/>
      <c r="AC301" s="83" ph="1"/>
      <c r="AD301" s="83" ph="1"/>
      <c r="AE301" s="83" ph="1"/>
      <c r="AF301" s="83" ph="1"/>
      <c r="AG301" s="83" ph="1"/>
    </row>
    <row r="302" spans="27:33" ht="25.5">
      <c r="AA302" s="83" ph="1"/>
      <c r="AB302" s="83" ph="1"/>
      <c r="AC302" s="83" ph="1"/>
      <c r="AD302" s="83" ph="1"/>
      <c r="AE302" s="83" ph="1"/>
      <c r="AF302" s="83" ph="1"/>
      <c r="AG302" s="83" ph="1"/>
    </row>
    <row r="303" spans="27:33" ht="25.5">
      <c r="AA303" s="83" ph="1"/>
      <c r="AB303" s="83" ph="1"/>
      <c r="AC303" s="83" ph="1"/>
      <c r="AD303" s="83" ph="1"/>
      <c r="AE303" s="83" ph="1"/>
      <c r="AF303" s="83" ph="1"/>
      <c r="AG303" s="83" ph="1"/>
    </row>
    <row r="305" spans="27:33" ht="25.5">
      <c r="AA305" s="83" ph="1"/>
      <c r="AB305" s="83" ph="1"/>
      <c r="AC305" s="83" ph="1"/>
      <c r="AD305" s="83" ph="1"/>
      <c r="AE305" s="83" ph="1"/>
      <c r="AF305" s="83" ph="1"/>
      <c r="AG305" s="83" ph="1"/>
    </row>
    <row r="306" spans="27:33" ht="25.5">
      <c r="AA306" s="83" ph="1"/>
      <c r="AB306" s="83" ph="1"/>
      <c r="AC306" s="83" ph="1"/>
      <c r="AD306" s="83" ph="1"/>
      <c r="AE306" s="83" ph="1"/>
      <c r="AF306" s="83" ph="1"/>
      <c r="AG306" s="83" ph="1"/>
    </row>
    <row r="307" spans="27:33" ht="25.5">
      <c r="AA307" s="83" ph="1"/>
      <c r="AB307" s="83" ph="1"/>
      <c r="AC307" s="83" ph="1"/>
      <c r="AD307" s="83" ph="1"/>
      <c r="AE307" s="83" ph="1"/>
      <c r="AF307" s="83" ph="1"/>
      <c r="AG307" s="83" ph="1"/>
    </row>
    <row r="308" spans="27:33" ht="25.5">
      <c r="AA308" s="83" ph="1"/>
      <c r="AB308" s="83" ph="1"/>
      <c r="AC308" s="83" ph="1"/>
      <c r="AD308" s="83" ph="1"/>
      <c r="AE308" s="83" ph="1"/>
      <c r="AF308" s="83" ph="1"/>
      <c r="AG308" s="83" ph="1"/>
    </row>
    <row r="310" spans="27:33" ht="25.5">
      <c r="AA310" s="83" ph="1"/>
      <c r="AB310" s="83" ph="1"/>
      <c r="AC310" s="83" ph="1"/>
      <c r="AD310" s="83" ph="1"/>
      <c r="AE310" s="83" ph="1"/>
      <c r="AF310" s="83" ph="1"/>
      <c r="AG310" s="83" ph="1"/>
    </row>
    <row r="311" spans="27:33" ht="25.5">
      <c r="AA311" s="83" ph="1"/>
      <c r="AB311" s="83" ph="1"/>
      <c r="AC311" s="83" ph="1"/>
      <c r="AD311" s="83" ph="1"/>
      <c r="AE311" s="83" ph="1"/>
      <c r="AF311" s="83" ph="1"/>
      <c r="AG311" s="83" ph="1"/>
    </row>
    <row r="312" spans="27:33" ht="25.5">
      <c r="AA312" s="83" ph="1"/>
      <c r="AB312" s="83" ph="1"/>
      <c r="AC312" s="83" ph="1"/>
      <c r="AD312" s="83" ph="1"/>
      <c r="AE312" s="83" ph="1"/>
      <c r="AF312" s="83" ph="1"/>
      <c r="AG312" s="83" ph="1"/>
    </row>
    <row r="313" spans="27:33" ht="25.5">
      <c r="AA313" s="83" ph="1"/>
      <c r="AB313" s="83" ph="1"/>
      <c r="AC313" s="83" ph="1"/>
      <c r="AD313" s="83" ph="1"/>
      <c r="AE313" s="83" ph="1"/>
      <c r="AF313" s="83" ph="1"/>
      <c r="AG313" s="83" ph="1"/>
    </row>
    <row r="314" spans="27:33" ht="25.5">
      <c r="AA314" s="83" ph="1"/>
      <c r="AB314" s="83" ph="1"/>
      <c r="AC314" s="83" ph="1"/>
      <c r="AD314" s="83" ph="1"/>
      <c r="AE314" s="83" ph="1"/>
      <c r="AF314" s="83" ph="1"/>
      <c r="AG314" s="83" ph="1"/>
    </row>
    <row r="316" spans="27:33" ht="25.5">
      <c r="AA316" s="83" ph="1"/>
      <c r="AB316" s="83" ph="1"/>
      <c r="AC316" s="83" ph="1"/>
      <c r="AD316" s="83" ph="1"/>
      <c r="AE316" s="83" ph="1"/>
      <c r="AF316" s="83" ph="1"/>
      <c r="AG316" s="83" ph="1"/>
    </row>
    <row r="317" spans="27:33" ht="25.5">
      <c r="AA317" s="83" ph="1"/>
      <c r="AB317" s="83" ph="1"/>
      <c r="AC317" s="83" ph="1"/>
      <c r="AD317" s="83" ph="1"/>
      <c r="AE317" s="83" ph="1"/>
      <c r="AF317" s="83" ph="1"/>
      <c r="AG317" s="83" ph="1"/>
    </row>
    <row r="318" spans="27:33" ht="25.5">
      <c r="AA318" s="83" ph="1"/>
      <c r="AB318" s="83" ph="1"/>
      <c r="AC318" s="83" ph="1"/>
      <c r="AD318" s="83" ph="1"/>
      <c r="AE318" s="83" ph="1"/>
      <c r="AF318" s="83" ph="1"/>
      <c r="AG318" s="83" ph="1"/>
    </row>
    <row r="319" spans="27:33" ht="25.5">
      <c r="AA319" s="83" ph="1"/>
      <c r="AB319" s="83" ph="1"/>
      <c r="AC319" s="83" ph="1"/>
      <c r="AD319" s="83" ph="1"/>
      <c r="AE319" s="83" ph="1"/>
      <c r="AF319" s="83" ph="1"/>
      <c r="AG319" s="83" ph="1"/>
    </row>
    <row r="321" spans="27:33" ht="25.5">
      <c r="AA321" s="83" ph="1"/>
      <c r="AB321" s="83" ph="1"/>
      <c r="AC321" s="83" ph="1"/>
      <c r="AD321" s="83" ph="1"/>
      <c r="AE321" s="83" ph="1"/>
      <c r="AF321" s="83" ph="1"/>
      <c r="AG321" s="83" ph="1"/>
    </row>
    <row r="323" spans="27:33" ht="25.5">
      <c r="AA323" s="83" ph="1"/>
      <c r="AB323" s="83" ph="1"/>
      <c r="AC323" s="83" ph="1"/>
      <c r="AD323" s="83" ph="1"/>
      <c r="AE323" s="83" ph="1"/>
      <c r="AF323" s="83" ph="1"/>
      <c r="AG323" s="83" ph="1"/>
    </row>
    <row r="324" spans="27:33" ht="25.5">
      <c r="AA324" s="83" ph="1"/>
      <c r="AB324" s="83" ph="1"/>
      <c r="AC324" s="83" ph="1"/>
      <c r="AD324" s="83" ph="1"/>
      <c r="AE324" s="83" ph="1"/>
      <c r="AF324" s="83" ph="1"/>
      <c r="AG324" s="83" ph="1"/>
    </row>
    <row r="325" spans="27:33" ht="25.5">
      <c r="AA325" s="83" ph="1"/>
      <c r="AB325" s="83" ph="1"/>
      <c r="AC325" s="83" ph="1"/>
      <c r="AD325" s="83" ph="1"/>
      <c r="AE325" s="83" ph="1"/>
      <c r="AF325" s="83" ph="1"/>
      <c r="AG325" s="83" ph="1"/>
    </row>
    <row r="326" spans="27:33" ht="25.5">
      <c r="AA326" s="83" ph="1"/>
      <c r="AB326" s="83" ph="1"/>
      <c r="AC326" s="83" ph="1"/>
      <c r="AD326" s="83" ph="1"/>
      <c r="AE326" s="83" ph="1"/>
      <c r="AF326" s="83" ph="1"/>
      <c r="AG326" s="83" ph="1"/>
    </row>
    <row r="328" spans="27:33" ht="25.5">
      <c r="AA328" s="83" ph="1"/>
      <c r="AB328" s="83" ph="1"/>
      <c r="AC328" s="83" ph="1"/>
      <c r="AD328" s="83" ph="1"/>
      <c r="AE328" s="83" ph="1"/>
      <c r="AF328" s="83" ph="1"/>
      <c r="AG328" s="83" ph="1"/>
    </row>
    <row r="329" spans="27:33" ht="25.5">
      <c r="AA329" s="83" ph="1"/>
      <c r="AB329" s="83" ph="1"/>
      <c r="AC329" s="83" ph="1"/>
      <c r="AD329" s="83" ph="1"/>
      <c r="AE329" s="83" ph="1"/>
      <c r="AF329" s="83" ph="1"/>
      <c r="AG329" s="83" ph="1"/>
    </row>
    <row r="330" spans="27:33" ht="25.5">
      <c r="AA330" s="83" ph="1"/>
      <c r="AB330" s="83" ph="1"/>
      <c r="AC330" s="83" ph="1"/>
      <c r="AD330" s="83" ph="1"/>
      <c r="AE330" s="83" ph="1"/>
      <c r="AF330" s="83" ph="1"/>
      <c r="AG330" s="83" ph="1"/>
    </row>
    <row r="331" spans="27:33" ht="25.5">
      <c r="AA331" s="83" ph="1"/>
      <c r="AB331" s="83" ph="1"/>
      <c r="AC331" s="83" ph="1"/>
      <c r="AD331" s="83" ph="1"/>
      <c r="AE331" s="83" ph="1"/>
      <c r="AF331" s="83" ph="1"/>
      <c r="AG331" s="83" ph="1"/>
    </row>
    <row r="333" spans="27:33" ht="25.5">
      <c r="AA333" s="83" ph="1"/>
      <c r="AB333" s="83" ph="1"/>
      <c r="AC333" s="83" ph="1"/>
      <c r="AD333" s="83" ph="1"/>
      <c r="AE333" s="83" ph="1"/>
      <c r="AF333" s="83" ph="1"/>
      <c r="AG333" s="83" ph="1"/>
    </row>
    <row r="334" spans="27:33" ht="25.5">
      <c r="AA334" s="83" ph="1"/>
      <c r="AB334" s="83" ph="1"/>
      <c r="AC334" s="83" ph="1"/>
      <c r="AD334" s="83" ph="1"/>
      <c r="AE334" s="83" ph="1"/>
      <c r="AF334" s="83" ph="1"/>
      <c r="AG334" s="83" ph="1"/>
    </row>
    <row r="335" spans="27:33" ht="25.5">
      <c r="AA335" s="83" ph="1"/>
      <c r="AB335" s="83" ph="1"/>
      <c r="AC335" s="83" ph="1"/>
      <c r="AD335" s="83" ph="1"/>
      <c r="AE335" s="83" ph="1"/>
      <c r="AF335" s="83" ph="1"/>
      <c r="AG335" s="83" ph="1"/>
    </row>
    <row r="336" spans="27:33" ht="25.5">
      <c r="AA336" s="83" ph="1"/>
      <c r="AB336" s="83" ph="1"/>
      <c r="AC336" s="83" ph="1"/>
      <c r="AD336" s="83" ph="1"/>
      <c r="AE336" s="83" ph="1"/>
      <c r="AF336" s="83" ph="1"/>
      <c r="AG336" s="83" ph="1"/>
    </row>
    <row r="337" spans="27:33" ht="25.5">
      <c r="AA337" s="83" ph="1"/>
      <c r="AB337" s="83" ph="1"/>
      <c r="AC337" s="83" ph="1"/>
      <c r="AD337" s="83" ph="1"/>
      <c r="AE337" s="83" ph="1"/>
      <c r="AF337" s="83" ph="1"/>
      <c r="AG337" s="83" ph="1"/>
    </row>
    <row r="339" spans="27:33" ht="25.5">
      <c r="AA339" s="83" ph="1"/>
      <c r="AB339" s="83" ph="1"/>
      <c r="AC339" s="83" ph="1"/>
      <c r="AD339" s="83" ph="1"/>
      <c r="AE339" s="83" ph="1"/>
      <c r="AF339" s="83" ph="1"/>
      <c r="AG339" s="83" ph="1"/>
    </row>
    <row r="340" spans="27:33" ht="25.5">
      <c r="AA340" s="83" ph="1"/>
      <c r="AB340" s="83" ph="1"/>
      <c r="AC340" s="83" ph="1"/>
      <c r="AD340" s="83" ph="1"/>
      <c r="AE340" s="83" ph="1"/>
      <c r="AF340" s="83" ph="1"/>
      <c r="AG340" s="83" ph="1"/>
    </row>
    <row r="341" spans="27:33" ht="25.5">
      <c r="AA341" s="83" ph="1"/>
      <c r="AB341" s="83" ph="1"/>
      <c r="AC341" s="83" ph="1"/>
      <c r="AD341" s="83" ph="1"/>
      <c r="AE341" s="83" ph="1"/>
      <c r="AF341" s="83" ph="1"/>
      <c r="AG341" s="83" ph="1"/>
    </row>
    <row r="342" spans="27:33" ht="25.5">
      <c r="AA342" s="83" ph="1"/>
      <c r="AB342" s="83" ph="1"/>
      <c r="AC342" s="83" ph="1"/>
      <c r="AD342" s="83" ph="1"/>
      <c r="AE342" s="83" ph="1"/>
      <c r="AF342" s="83" ph="1"/>
      <c r="AG342" s="83" ph="1"/>
    </row>
  </sheetData>
  <sheetProtection sheet="1" objects="1" scenarios="1" insertRows="0"/>
  <protectedRanges>
    <protectedRange sqref="U5:Y5" name="範囲3"/>
    <protectedRange sqref="AB10:AI24" name="範囲1_1"/>
    <protectedRange sqref="U4:Y4 AT28:AV37 G2:Y3 BF28:CI37 D28:AD37 D10:AA24" name="範囲1"/>
  </protectedRanges>
  <mergeCells count="839">
    <mergeCell ref="B75:I75"/>
    <mergeCell ref="B63:M63"/>
    <mergeCell ref="N63:P63"/>
    <mergeCell ref="BF36:CI36"/>
    <mergeCell ref="BF37:CI37"/>
    <mergeCell ref="BH50:CK50"/>
    <mergeCell ref="BH51:CK51"/>
    <mergeCell ref="BH52:CK52"/>
    <mergeCell ref="BH53:CK53"/>
    <mergeCell ref="BH54:CK54"/>
    <mergeCell ref="BH55:CK55"/>
    <mergeCell ref="B39:BG39"/>
    <mergeCell ref="B49:AA49"/>
    <mergeCell ref="AZ54:BB54"/>
    <mergeCell ref="BC54:BE54"/>
    <mergeCell ref="AB42:AD42"/>
    <mergeCell ref="AN40:AS40"/>
    <mergeCell ref="AZ40:BE40"/>
    <mergeCell ref="B41:C41"/>
    <mergeCell ref="D41:M41"/>
    <mergeCell ref="N41:R41"/>
    <mergeCell ref="S41:T41"/>
    <mergeCell ref="U41:V41"/>
    <mergeCell ref="W41:AA41"/>
    <mergeCell ref="BF54:BG54"/>
    <mergeCell ref="CB45:CK45"/>
    <mergeCell ref="BR46:CA46"/>
    <mergeCell ref="AW42:AY42"/>
    <mergeCell ref="BF42:BG42"/>
    <mergeCell ref="AZ32:BB32"/>
    <mergeCell ref="BC32:BE32"/>
    <mergeCell ref="AZ34:BB34"/>
    <mergeCell ref="BC34:BE34"/>
    <mergeCell ref="AW35:AY35"/>
    <mergeCell ref="BR43:CA43"/>
    <mergeCell ref="CB43:CK43"/>
    <mergeCell ref="AW43:AY43"/>
    <mergeCell ref="BF43:BG43"/>
    <mergeCell ref="BH45:BQ45"/>
    <mergeCell ref="BH46:BQ46"/>
    <mergeCell ref="CB46:CK46"/>
    <mergeCell ref="AZ43:BB43"/>
    <mergeCell ref="BR41:CA41"/>
    <mergeCell ref="CB41:CK41"/>
    <mergeCell ref="BF41:BG41"/>
    <mergeCell ref="AW41:AY41"/>
    <mergeCell ref="AZ46:BB46"/>
    <mergeCell ref="BC46:BE46"/>
    <mergeCell ref="BF27:CI27"/>
    <mergeCell ref="BF28:CI28"/>
    <mergeCell ref="BF29:CI29"/>
    <mergeCell ref="BF30:CI30"/>
    <mergeCell ref="BF31:CI31"/>
    <mergeCell ref="BF32:CI32"/>
    <mergeCell ref="BF33:CI33"/>
    <mergeCell ref="BF34:CI34"/>
    <mergeCell ref="BF35:CI35"/>
    <mergeCell ref="AT42:AV42"/>
    <mergeCell ref="B27:C27"/>
    <mergeCell ref="D27:M27"/>
    <mergeCell ref="U5:Y5"/>
    <mergeCell ref="B8:AF8"/>
    <mergeCell ref="B9:C9"/>
    <mergeCell ref="D13:I13"/>
    <mergeCell ref="J13:M13"/>
    <mergeCell ref="N13:R13"/>
    <mergeCell ref="AB9:AE9"/>
    <mergeCell ref="AF9:AI9"/>
    <mergeCell ref="AB10:AE10"/>
    <mergeCell ref="AF10:AI10"/>
    <mergeCell ref="AB11:AE11"/>
    <mergeCell ref="AF11:AI11"/>
    <mergeCell ref="AB12:AE12"/>
    <mergeCell ref="AF12:AI12"/>
    <mergeCell ref="AB13:AE13"/>
    <mergeCell ref="AF13:AI13"/>
    <mergeCell ref="AB14:AE14"/>
    <mergeCell ref="AF14:AI14"/>
    <mergeCell ref="AB15:AE15"/>
    <mergeCell ref="AF15:AI15"/>
    <mergeCell ref="AB16:AE16"/>
    <mergeCell ref="AE42:AG42"/>
    <mergeCell ref="AH42:AJ42"/>
    <mergeCell ref="AK42:AM42"/>
    <mergeCell ref="AN42:AP42"/>
    <mergeCell ref="AQ42:AS42"/>
    <mergeCell ref="AK45:AM45"/>
    <mergeCell ref="AN45:AP45"/>
    <mergeCell ref="AQ45:AS45"/>
    <mergeCell ref="D42:M42"/>
    <mergeCell ref="N42:R42"/>
    <mergeCell ref="S42:T42"/>
    <mergeCell ref="U42:V42"/>
    <mergeCell ref="W42:AA42"/>
    <mergeCell ref="AQ43:AS43"/>
    <mergeCell ref="B13:C13"/>
    <mergeCell ref="D11:I11"/>
    <mergeCell ref="J11:M11"/>
    <mergeCell ref="N11:R11"/>
    <mergeCell ref="S11:W11"/>
    <mergeCell ref="X11:AA11"/>
    <mergeCell ref="D12:I12"/>
    <mergeCell ref="B2:F2"/>
    <mergeCell ref="G2:Y2"/>
    <mergeCell ref="B3:F3"/>
    <mergeCell ref="G3:Y3"/>
    <mergeCell ref="AJ14:AN14"/>
    <mergeCell ref="AH26:AM26"/>
    <mergeCell ref="AJ17:AN17"/>
    <mergeCell ref="AJ18:AN18"/>
    <mergeCell ref="AJ21:AN21"/>
    <mergeCell ref="AJ22:AN22"/>
    <mergeCell ref="AH27:AJ27"/>
    <mergeCell ref="X13:AA13"/>
    <mergeCell ref="B4:T4"/>
    <mergeCell ref="U4:Y4"/>
    <mergeCell ref="B5:T5"/>
    <mergeCell ref="D9:I9"/>
    <mergeCell ref="J9:M9"/>
    <mergeCell ref="N9:R9"/>
    <mergeCell ref="S9:W9"/>
    <mergeCell ref="X9:AA9"/>
    <mergeCell ref="D10:I10"/>
    <mergeCell ref="J10:M10"/>
    <mergeCell ref="N10:R10"/>
    <mergeCell ref="S10:W10"/>
    <mergeCell ref="X10:AA10"/>
    <mergeCell ref="B10:C10"/>
    <mergeCell ref="B11:C11"/>
    <mergeCell ref="B12:C12"/>
    <mergeCell ref="AB17:AE17"/>
    <mergeCell ref="AF17:AI17"/>
    <mergeCell ref="AB18:AE18"/>
    <mergeCell ref="AF18:AI18"/>
    <mergeCell ref="AB19:AE19"/>
    <mergeCell ref="AF19:AI19"/>
    <mergeCell ref="AB20:AE20"/>
    <mergeCell ref="AF20:AI20"/>
    <mergeCell ref="AB21:AE21"/>
    <mergeCell ref="AF21:AI21"/>
    <mergeCell ref="C40:AA40"/>
    <mergeCell ref="D36:M36"/>
    <mergeCell ref="N36:R36"/>
    <mergeCell ref="S36:W36"/>
    <mergeCell ref="X36:AA36"/>
    <mergeCell ref="AB36:AD36"/>
    <mergeCell ref="AE36:AG36"/>
    <mergeCell ref="AH36:AJ36"/>
    <mergeCell ref="AK34:AM34"/>
    <mergeCell ref="B36:C36"/>
    <mergeCell ref="D34:M34"/>
    <mergeCell ref="N34:R34"/>
    <mergeCell ref="S34:W34"/>
    <mergeCell ref="AE34:AG34"/>
    <mergeCell ref="D37:M37"/>
    <mergeCell ref="S37:W37"/>
    <mergeCell ref="X37:AA37"/>
    <mergeCell ref="AB37:AD37"/>
    <mergeCell ref="AE37:AG37"/>
    <mergeCell ref="AH37:AJ37"/>
    <mergeCell ref="AK37:AM37"/>
    <mergeCell ref="N35:R35"/>
    <mergeCell ref="S35:W35"/>
    <mergeCell ref="X35:AA35"/>
    <mergeCell ref="AJ13:AN13"/>
    <mergeCell ref="AJ12:AN12"/>
    <mergeCell ref="AZ29:BB29"/>
    <mergeCell ref="BC29:BE29"/>
    <mergeCell ref="AB29:AD29"/>
    <mergeCell ref="B32:C32"/>
    <mergeCell ref="D32:M32"/>
    <mergeCell ref="N32:R32"/>
    <mergeCell ref="S32:W32"/>
    <mergeCell ref="X32:AA32"/>
    <mergeCell ref="AB32:AD32"/>
    <mergeCell ref="AE32:AG32"/>
    <mergeCell ref="AH32:AJ32"/>
    <mergeCell ref="AK32:AM32"/>
    <mergeCell ref="AE29:AG29"/>
    <mergeCell ref="AH29:AJ29"/>
    <mergeCell ref="AZ26:BE26"/>
    <mergeCell ref="AW27:AY27"/>
    <mergeCell ref="AZ27:BB27"/>
    <mergeCell ref="AJ20:AN20"/>
    <mergeCell ref="AJ15:AN15"/>
    <mergeCell ref="AJ16:AN16"/>
    <mergeCell ref="AW29:AY29"/>
    <mergeCell ref="AF16:AI16"/>
    <mergeCell ref="B22:C22"/>
    <mergeCell ref="J22:M22"/>
    <mergeCell ref="AN26:AS26"/>
    <mergeCell ref="AN27:AP27"/>
    <mergeCell ref="AQ27:AS27"/>
    <mergeCell ref="AQ9:BH24"/>
    <mergeCell ref="B31:C31"/>
    <mergeCell ref="D30:M30"/>
    <mergeCell ref="N30:R30"/>
    <mergeCell ref="S30:W30"/>
    <mergeCell ref="X30:AA30"/>
    <mergeCell ref="AB30:AD30"/>
    <mergeCell ref="AE30:AG30"/>
    <mergeCell ref="S24:W24"/>
    <mergeCell ref="X24:AA24"/>
    <mergeCell ref="X31:AA31"/>
    <mergeCell ref="D31:M31"/>
    <mergeCell ref="N31:R31"/>
    <mergeCell ref="S31:W31"/>
    <mergeCell ref="AB24:AE24"/>
    <mergeCell ref="AF24:AI24"/>
    <mergeCell ref="AJ9:AN9"/>
    <mergeCell ref="AJ10:AN10"/>
    <mergeCell ref="AJ11:AN11"/>
    <mergeCell ref="AJ24:AN24"/>
    <mergeCell ref="B26:AA26"/>
    <mergeCell ref="N28:R28"/>
    <mergeCell ref="S28:W28"/>
    <mergeCell ref="X28:AA28"/>
    <mergeCell ref="S27:W27"/>
    <mergeCell ref="X27:AA27"/>
    <mergeCell ref="AB27:AD27"/>
    <mergeCell ref="AE27:AG27"/>
    <mergeCell ref="B42:C42"/>
    <mergeCell ref="S23:W23"/>
    <mergeCell ref="X23:AA23"/>
    <mergeCell ref="BC27:BE27"/>
    <mergeCell ref="AQ28:AS28"/>
    <mergeCell ref="AT28:AV28"/>
    <mergeCell ref="AW28:AY28"/>
    <mergeCell ref="AZ28:BB28"/>
    <mergeCell ref="BC28:BE28"/>
    <mergeCell ref="AQ29:AS29"/>
    <mergeCell ref="AT30:AV30"/>
    <mergeCell ref="AW30:AY30"/>
    <mergeCell ref="AZ30:BB30"/>
    <mergeCell ref="BC30:BE30"/>
    <mergeCell ref="AT29:AV29"/>
    <mergeCell ref="AQ30:AS30"/>
    <mergeCell ref="AH30:AJ30"/>
    <mergeCell ref="AK30:AM30"/>
    <mergeCell ref="AJ23:AN23"/>
    <mergeCell ref="B24:C24"/>
    <mergeCell ref="AQ41:AS41"/>
    <mergeCell ref="AZ41:BB41"/>
    <mergeCell ref="BC41:BE41"/>
    <mergeCell ref="AT41:AV41"/>
    <mergeCell ref="BF46:BG46"/>
    <mergeCell ref="AT45:AV45"/>
    <mergeCell ref="AW45:AY45"/>
    <mergeCell ref="AZ45:BB45"/>
    <mergeCell ref="BC45:BE45"/>
    <mergeCell ref="AT44:AV44"/>
    <mergeCell ref="AW44:AY44"/>
    <mergeCell ref="AZ44:BB44"/>
    <mergeCell ref="BF45:BG45"/>
    <mergeCell ref="BR45:CA45"/>
    <mergeCell ref="BH42:BQ42"/>
    <mergeCell ref="BR42:CA42"/>
    <mergeCell ref="CB42:CK42"/>
    <mergeCell ref="BH41:BQ41"/>
    <mergeCell ref="AK46:AM46"/>
    <mergeCell ref="AZ53:BB53"/>
    <mergeCell ref="BH43:BQ43"/>
    <mergeCell ref="AZ42:BB42"/>
    <mergeCell ref="BC42:BE42"/>
    <mergeCell ref="AW51:AY51"/>
    <mergeCell ref="BC53:BE53"/>
    <mergeCell ref="AK41:AM41"/>
    <mergeCell ref="AN41:AP41"/>
    <mergeCell ref="BF52:BG52"/>
    <mergeCell ref="BC51:BE51"/>
    <mergeCell ref="BF51:BG51"/>
    <mergeCell ref="AZ52:BB52"/>
    <mergeCell ref="BC52:BE52"/>
    <mergeCell ref="AZ51:BB51"/>
    <mergeCell ref="AK50:AM50"/>
    <mergeCell ref="AN50:AP50"/>
    <mergeCell ref="AQ50:AS50"/>
    <mergeCell ref="AT50:AV50"/>
    <mergeCell ref="BN60:BP60"/>
    <mergeCell ref="BK60:BM60"/>
    <mergeCell ref="BX62:CA62"/>
    <mergeCell ref="CB62:CE62"/>
    <mergeCell ref="AV62:AY62"/>
    <mergeCell ref="AB61:AE61"/>
    <mergeCell ref="AR61:AU61"/>
    <mergeCell ref="AJ61:AM61"/>
    <mergeCell ref="AN61:AQ61"/>
    <mergeCell ref="AF62:AI62"/>
    <mergeCell ref="AZ62:BC62"/>
    <mergeCell ref="BH61:BJ61"/>
    <mergeCell ref="BH62:BJ62"/>
    <mergeCell ref="BN61:BP61"/>
    <mergeCell ref="BK61:BM61"/>
    <mergeCell ref="BK62:BM62"/>
    <mergeCell ref="BN62:BP62"/>
    <mergeCell ref="AN62:AQ62"/>
    <mergeCell ref="BF53:BG53"/>
    <mergeCell ref="Z54:AA54"/>
    <mergeCell ref="AT55:AV55"/>
    <mergeCell ref="X55:Y55"/>
    <mergeCell ref="Z55:AA55"/>
    <mergeCell ref="AB55:AD55"/>
    <mergeCell ref="BF55:BG55"/>
    <mergeCell ref="B61:M61"/>
    <mergeCell ref="N61:P61"/>
    <mergeCell ref="Q61:S61"/>
    <mergeCell ref="T61:W61"/>
    <mergeCell ref="N54:R54"/>
    <mergeCell ref="S54:W54"/>
    <mergeCell ref="X54:Y54"/>
    <mergeCell ref="Z53:AA53"/>
    <mergeCell ref="AT54:AV54"/>
    <mergeCell ref="X61:AA61"/>
    <mergeCell ref="AK53:AM53"/>
    <mergeCell ref="AN53:AP53"/>
    <mergeCell ref="AQ53:AS53"/>
    <mergeCell ref="AT53:AV53"/>
    <mergeCell ref="AE55:AG55"/>
    <mergeCell ref="AH55:AJ55"/>
    <mergeCell ref="AW55:AY55"/>
    <mergeCell ref="D52:M52"/>
    <mergeCell ref="AN52:AP52"/>
    <mergeCell ref="AQ52:AS52"/>
    <mergeCell ref="AT52:AV52"/>
    <mergeCell ref="S52:W52"/>
    <mergeCell ref="AH54:AJ54"/>
    <mergeCell ref="AK54:AM54"/>
    <mergeCell ref="AN54:AP54"/>
    <mergeCell ref="AQ54:AS54"/>
    <mergeCell ref="CJ60:CQ60"/>
    <mergeCell ref="CF65:CI65"/>
    <mergeCell ref="CJ65:CQ65"/>
    <mergeCell ref="CB65:CE65"/>
    <mergeCell ref="BT60:BW60"/>
    <mergeCell ref="BX60:CA60"/>
    <mergeCell ref="CB60:CE60"/>
    <mergeCell ref="CF60:CI60"/>
    <mergeCell ref="BQ60:BS60"/>
    <mergeCell ref="BT63:BW63"/>
    <mergeCell ref="BX63:CA63"/>
    <mergeCell ref="CB63:CE63"/>
    <mergeCell ref="CF63:CI63"/>
    <mergeCell ref="CJ63:CQ63"/>
    <mergeCell ref="BT62:BW62"/>
    <mergeCell ref="BQ62:BS62"/>
    <mergeCell ref="BT61:BW61"/>
    <mergeCell ref="BQ63:BS63"/>
    <mergeCell ref="BQ61:BS61"/>
    <mergeCell ref="BX65:CA65"/>
    <mergeCell ref="BQ64:BS64"/>
    <mergeCell ref="AV64:AY64"/>
    <mergeCell ref="AZ64:BC64"/>
    <mergeCell ref="BD64:BG64"/>
    <mergeCell ref="AN65:AQ65"/>
    <mergeCell ref="CR62:CU62"/>
    <mergeCell ref="CF62:CI62"/>
    <mergeCell ref="CJ62:CQ62"/>
    <mergeCell ref="BN64:BP64"/>
    <mergeCell ref="BD62:BG62"/>
    <mergeCell ref="AZ63:BC63"/>
    <mergeCell ref="BD63:BG63"/>
    <mergeCell ref="AV63:AY63"/>
    <mergeCell ref="BH63:BJ63"/>
    <mergeCell ref="BH64:BJ64"/>
    <mergeCell ref="BH65:BJ65"/>
    <mergeCell ref="BK63:BM63"/>
    <mergeCell ref="BN63:BP63"/>
    <mergeCell ref="BK64:BM64"/>
    <mergeCell ref="CR61:CU61"/>
    <mergeCell ref="BX61:CA61"/>
    <mergeCell ref="CB61:CE61"/>
    <mergeCell ref="CF61:CI61"/>
    <mergeCell ref="CJ61:CQ61"/>
    <mergeCell ref="CR63:CU63"/>
    <mergeCell ref="B68:M68"/>
    <mergeCell ref="N68:P68"/>
    <mergeCell ref="Q68:S68"/>
    <mergeCell ref="T68:W68"/>
    <mergeCell ref="X68:AA68"/>
    <mergeCell ref="AB68:AE68"/>
    <mergeCell ref="AR68:AU68"/>
    <mergeCell ref="AJ68:AM68"/>
    <mergeCell ref="AN68:AQ68"/>
    <mergeCell ref="AF68:AI68"/>
    <mergeCell ref="AF61:AI61"/>
    <mergeCell ref="AZ61:BC61"/>
    <mergeCell ref="AR63:AU63"/>
    <mergeCell ref="AB62:AE62"/>
    <mergeCell ref="AR62:AU62"/>
    <mergeCell ref="CR65:CU65"/>
    <mergeCell ref="AJ63:AM63"/>
    <mergeCell ref="AN63:AQ63"/>
    <mergeCell ref="BO73:BU73"/>
    <mergeCell ref="BD73:BG73"/>
    <mergeCell ref="AV73:AY73"/>
    <mergeCell ref="AJ70:AM70"/>
    <mergeCell ref="AN70:AQ70"/>
    <mergeCell ref="AR71:AU71"/>
    <mergeCell ref="AZ72:BC72"/>
    <mergeCell ref="BD72:BG72"/>
    <mergeCell ref="AV72:AY72"/>
    <mergeCell ref="AZ71:BC71"/>
    <mergeCell ref="BD71:BG71"/>
    <mergeCell ref="AV71:AY71"/>
    <mergeCell ref="BD70:BG70"/>
    <mergeCell ref="AV70:AY70"/>
    <mergeCell ref="BH70:BN70"/>
    <mergeCell ref="BO70:BU70"/>
    <mergeCell ref="BH71:BN71"/>
    <mergeCell ref="X69:AA69"/>
    <mergeCell ref="AB69:AE69"/>
    <mergeCell ref="AR69:AU69"/>
    <mergeCell ref="BH69:BN69"/>
    <mergeCell ref="T70:W70"/>
    <mergeCell ref="AJ69:AM69"/>
    <mergeCell ref="AN69:AQ69"/>
    <mergeCell ref="X70:AA70"/>
    <mergeCell ref="BH73:BN73"/>
    <mergeCell ref="C78:K78"/>
    <mergeCell ref="V78:Z78"/>
    <mergeCell ref="AH78:AL78"/>
    <mergeCell ref="AM78:AS78"/>
    <mergeCell ref="C79:K79"/>
    <mergeCell ref="V79:Z79"/>
    <mergeCell ref="AH79:AL79"/>
    <mergeCell ref="AM79:AS79"/>
    <mergeCell ref="L80:U80"/>
    <mergeCell ref="L79:U79"/>
    <mergeCell ref="C80:K80"/>
    <mergeCell ref="V80:Z80"/>
    <mergeCell ref="AA80:AG80"/>
    <mergeCell ref="AA79:AG79"/>
    <mergeCell ref="AA78:AG78"/>
    <mergeCell ref="AH80:AL80"/>
    <mergeCell ref="AM80:AS80"/>
    <mergeCell ref="L76:AS76"/>
    <mergeCell ref="L77:AS77"/>
    <mergeCell ref="AN34:AP34"/>
    <mergeCell ref="AQ34:AS34"/>
    <mergeCell ref="X52:Y52"/>
    <mergeCell ref="N52:R52"/>
    <mergeCell ref="Q70:S70"/>
    <mergeCell ref="B71:M71"/>
    <mergeCell ref="N71:P71"/>
    <mergeCell ref="Q71:S71"/>
    <mergeCell ref="B65:M65"/>
    <mergeCell ref="N65:P65"/>
    <mergeCell ref="B73:M73"/>
    <mergeCell ref="N73:P73"/>
    <mergeCell ref="Q73:S73"/>
    <mergeCell ref="AF72:AI72"/>
    <mergeCell ref="AF71:AI71"/>
    <mergeCell ref="N67:S67"/>
    <mergeCell ref="B62:M62"/>
    <mergeCell ref="N62:P62"/>
    <mergeCell ref="Q62:S62"/>
    <mergeCell ref="T62:W62"/>
    <mergeCell ref="T73:W73"/>
    <mergeCell ref="X73:AA73"/>
    <mergeCell ref="B52:C52"/>
    <mergeCell ref="AH46:AJ46"/>
    <mergeCell ref="T71:W71"/>
    <mergeCell ref="X71:AA71"/>
    <mergeCell ref="B69:M69"/>
    <mergeCell ref="N69:P69"/>
    <mergeCell ref="Q69:S69"/>
    <mergeCell ref="B67:M67"/>
    <mergeCell ref="AF63:AI63"/>
    <mergeCell ref="B64:M64"/>
    <mergeCell ref="N64:P64"/>
    <mergeCell ref="Q63:S63"/>
    <mergeCell ref="T63:W63"/>
    <mergeCell ref="X63:AA63"/>
    <mergeCell ref="AB63:AE63"/>
    <mergeCell ref="AJ62:AM62"/>
    <mergeCell ref="X62:AA62"/>
    <mergeCell ref="AB70:AE70"/>
    <mergeCell ref="AB71:AE71"/>
    <mergeCell ref="AJ71:AM71"/>
    <mergeCell ref="T67:AA67"/>
    <mergeCell ref="AF69:AI69"/>
    <mergeCell ref="AH53:AJ53"/>
    <mergeCell ref="T69:W69"/>
    <mergeCell ref="AZ33:BB33"/>
    <mergeCell ref="BC33:BE33"/>
    <mergeCell ref="AH31:AJ31"/>
    <mergeCell ref="AK31:AM31"/>
    <mergeCell ref="AW31:AY31"/>
    <mergeCell ref="AZ31:BB31"/>
    <mergeCell ref="BC31:BE31"/>
    <mergeCell ref="AN32:AP32"/>
    <mergeCell ref="AQ32:AS32"/>
    <mergeCell ref="AT32:AV32"/>
    <mergeCell ref="AW32:AY32"/>
    <mergeCell ref="AW33:AY33"/>
    <mergeCell ref="AN31:AP31"/>
    <mergeCell ref="AQ31:AS31"/>
    <mergeCell ref="AB41:AD41"/>
    <mergeCell ref="AE41:AG41"/>
    <mergeCell ref="AH41:AJ41"/>
    <mergeCell ref="AB40:AG40"/>
    <mergeCell ref="AH40:AM40"/>
    <mergeCell ref="AT36:AV36"/>
    <mergeCell ref="AW36:AY36"/>
    <mergeCell ref="AZ36:BB36"/>
    <mergeCell ref="BC36:BE36"/>
    <mergeCell ref="AT37:AV37"/>
    <mergeCell ref="AK36:AM36"/>
    <mergeCell ref="AN36:AP36"/>
    <mergeCell ref="AQ36:AS36"/>
    <mergeCell ref="AZ35:BB35"/>
    <mergeCell ref="BC35:BE35"/>
    <mergeCell ref="AT35:AV35"/>
    <mergeCell ref="AW37:AY37"/>
    <mergeCell ref="AZ37:BB37"/>
    <mergeCell ref="BC37:BE37"/>
    <mergeCell ref="AQ37:AS37"/>
    <mergeCell ref="AH35:AJ35"/>
    <mergeCell ref="AK35:AM35"/>
    <mergeCell ref="AN35:AP35"/>
    <mergeCell ref="AQ35:AS35"/>
    <mergeCell ref="AN37:AP37"/>
    <mergeCell ref="AW34:AY34"/>
    <mergeCell ref="AH34:AJ34"/>
    <mergeCell ref="AB34:AD34"/>
    <mergeCell ref="L78:U78"/>
    <mergeCell ref="B28:C28"/>
    <mergeCell ref="B29:C29"/>
    <mergeCell ref="B30:C30"/>
    <mergeCell ref="B35:C35"/>
    <mergeCell ref="B37:C37"/>
    <mergeCell ref="B54:C54"/>
    <mergeCell ref="D53:M53"/>
    <mergeCell ref="D55:M55"/>
    <mergeCell ref="N55:R55"/>
    <mergeCell ref="S55:W55"/>
    <mergeCell ref="B33:C33"/>
    <mergeCell ref="D33:M33"/>
    <mergeCell ref="U46:V46"/>
    <mergeCell ref="W46:AA46"/>
    <mergeCell ref="B34:C34"/>
    <mergeCell ref="B59:M59"/>
    <mergeCell ref="N59:S59"/>
    <mergeCell ref="AT31:AV31"/>
    <mergeCell ref="AN29:AP29"/>
    <mergeCell ref="AB35:AD35"/>
    <mergeCell ref="B14:C14"/>
    <mergeCell ref="B15:C15"/>
    <mergeCell ref="D18:I18"/>
    <mergeCell ref="C76:K76"/>
    <mergeCell ref="C77:K77"/>
    <mergeCell ref="B72:M72"/>
    <mergeCell ref="N72:P72"/>
    <mergeCell ref="AJ19:AN19"/>
    <mergeCell ref="B17:C17"/>
    <mergeCell ref="B18:C18"/>
    <mergeCell ref="B23:C23"/>
    <mergeCell ref="X20:AA20"/>
    <mergeCell ref="D21:I21"/>
    <mergeCell ref="J21:M21"/>
    <mergeCell ref="N21:R21"/>
    <mergeCell ref="S21:W21"/>
    <mergeCell ref="X21:AA21"/>
    <mergeCell ref="D22:I22"/>
    <mergeCell ref="X17:AA17"/>
    <mergeCell ref="S17:W17"/>
    <mergeCell ref="D23:I23"/>
    <mergeCell ref="J23:M23"/>
    <mergeCell ref="N23:R23"/>
    <mergeCell ref="N37:R37"/>
    <mergeCell ref="B21:C21"/>
    <mergeCell ref="S19:W19"/>
    <mergeCell ref="S13:W13"/>
    <mergeCell ref="N27:R27"/>
    <mergeCell ref="B16:C16"/>
    <mergeCell ref="J17:M17"/>
    <mergeCell ref="S14:W14"/>
    <mergeCell ref="X14:AA14"/>
    <mergeCell ref="B19:C19"/>
    <mergeCell ref="B20:C20"/>
    <mergeCell ref="D14:I14"/>
    <mergeCell ref="J14:M14"/>
    <mergeCell ref="N17:R17"/>
    <mergeCell ref="D15:I15"/>
    <mergeCell ref="J15:M15"/>
    <mergeCell ref="N15:R15"/>
    <mergeCell ref="D19:I19"/>
    <mergeCell ref="S15:W15"/>
    <mergeCell ref="X15:AA15"/>
    <mergeCell ref="D16:I16"/>
    <mergeCell ref="J16:M16"/>
    <mergeCell ref="N16:R16"/>
    <mergeCell ref="S16:W16"/>
    <mergeCell ref="X16:AA16"/>
    <mergeCell ref="D17:I17"/>
    <mergeCell ref="AT27:AV27"/>
    <mergeCell ref="AT33:AV33"/>
    <mergeCell ref="AT34:AV34"/>
    <mergeCell ref="J12:M12"/>
    <mergeCell ref="N12:R12"/>
    <mergeCell ref="S12:W12"/>
    <mergeCell ref="X12:AA12"/>
    <mergeCell ref="D29:M29"/>
    <mergeCell ref="N29:R29"/>
    <mergeCell ref="S29:W29"/>
    <mergeCell ref="X29:AA29"/>
    <mergeCell ref="D28:M28"/>
    <mergeCell ref="N14:R14"/>
    <mergeCell ref="X19:AA19"/>
    <mergeCell ref="D20:I20"/>
    <mergeCell ref="J20:M20"/>
    <mergeCell ref="N20:R20"/>
    <mergeCell ref="S20:W20"/>
    <mergeCell ref="J18:M18"/>
    <mergeCell ref="N18:R18"/>
    <mergeCell ref="S18:W18"/>
    <mergeCell ref="X18:AA18"/>
    <mergeCell ref="J19:M19"/>
    <mergeCell ref="N19:R19"/>
    <mergeCell ref="N33:R33"/>
    <mergeCell ref="D35:M35"/>
    <mergeCell ref="AB31:AD31"/>
    <mergeCell ref="AE31:AG31"/>
    <mergeCell ref="AB33:AD33"/>
    <mergeCell ref="AE33:AG33"/>
    <mergeCell ref="S33:W33"/>
    <mergeCell ref="X33:AA33"/>
    <mergeCell ref="X34:AA34"/>
    <mergeCell ref="AE35:AG35"/>
    <mergeCell ref="D24:I24"/>
    <mergeCell ref="J24:M24"/>
    <mergeCell ref="N24:R24"/>
    <mergeCell ref="N22:R22"/>
    <mergeCell ref="S22:W22"/>
    <mergeCell ref="X22:AA22"/>
    <mergeCell ref="AB28:AD28"/>
    <mergeCell ref="AE28:AG28"/>
    <mergeCell ref="AB26:AG26"/>
    <mergeCell ref="AB22:AE22"/>
    <mergeCell ref="AF22:AI22"/>
    <mergeCell ref="AB23:AE23"/>
    <mergeCell ref="AF23:AI23"/>
    <mergeCell ref="AK29:AM29"/>
    <mergeCell ref="AN30:AP30"/>
    <mergeCell ref="AH33:AJ33"/>
    <mergeCell ref="AK33:AM33"/>
    <mergeCell ref="AN33:AP33"/>
    <mergeCell ref="AQ33:AS33"/>
    <mergeCell ref="AK27:AM27"/>
    <mergeCell ref="AN28:AP28"/>
    <mergeCell ref="AK28:AM28"/>
    <mergeCell ref="AH28:AJ28"/>
    <mergeCell ref="B43:C43"/>
    <mergeCell ref="B44:C44"/>
    <mergeCell ref="B45:C45"/>
    <mergeCell ref="AH44:AJ44"/>
    <mergeCell ref="AN43:AP43"/>
    <mergeCell ref="D44:M44"/>
    <mergeCell ref="N44:R44"/>
    <mergeCell ref="S44:T44"/>
    <mergeCell ref="U44:V44"/>
    <mergeCell ref="AB44:AD44"/>
    <mergeCell ref="AK44:AM44"/>
    <mergeCell ref="AB43:AD43"/>
    <mergeCell ref="AE43:AG43"/>
    <mergeCell ref="AH43:AJ43"/>
    <mergeCell ref="AE44:AG44"/>
    <mergeCell ref="AB45:AD45"/>
    <mergeCell ref="AE45:AG45"/>
    <mergeCell ref="AH45:AJ45"/>
    <mergeCell ref="D43:M43"/>
    <mergeCell ref="N43:R43"/>
    <mergeCell ref="S43:T43"/>
    <mergeCell ref="S45:T45"/>
    <mergeCell ref="D45:M45"/>
    <mergeCell ref="N45:R45"/>
    <mergeCell ref="T60:W60"/>
    <mergeCell ref="AB54:AD54"/>
    <mergeCell ref="AE54:AG54"/>
    <mergeCell ref="B55:C55"/>
    <mergeCell ref="B53:C53"/>
    <mergeCell ref="N53:R53"/>
    <mergeCell ref="AB53:AD53"/>
    <mergeCell ref="AE53:AG53"/>
    <mergeCell ref="X60:AA60"/>
    <mergeCell ref="AF60:AI60"/>
    <mergeCell ref="N60:P60"/>
    <mergeCell ref="Q60:S60"/>
    <mergeCell ref="T59:AA59"/>
    <mergeCell ref="AB60:AE60"/>
    <mergeCell ref="S53:W53"/>
    <mergeCell ref="X53:Y53"/>
    <mergeCell ref="B60:M60"/>
    <mergeCell ref="D54:M54"/>
    <mergeCell ref="AB59:AQ59"/>
    <mergeCell ref="B58:BH58"/>
    <mergeCell ref="BH60:BJ60"/>
    <mergeCell ref="BH59:CU59"/>
    <mergeCell ref="AW53:AY53"/>
    <mergeCell ref="AW54:AY54"/>
    <mergeCell ref="B46:C46"/>
    <mergeCell ref="B50:C50"/>
    <mergeCell ref="AB51:AD51"/>
    <mergeCell ref="X50:Y50"/>
    <mergeCell ref="Z50:AA50"/>
    <mergeCell ref="AB50:AD50"/>
    <mergeCell ref="AE50:AG50"/>
    <mergeCell ref="N51:R51"/>
    <mergeCell ref="S51:W51"/>
    <mergeCell ref="X51:Y51"/>
    <mergeCell ref="Z51:AA51"/>
    <mergeCell ref="D50:M50"/>
    <mergeCell ref="D51:M51"/>
    <mergeCell ref="B51:C51"/>
    <mergeCell ref="D46:M46"/>
    <mergeCell ref="N46:R46"/>
    <mergeCell ref="S46:T46"/>
    <mergeCell ref="Z52:AA52"/>
    <mergeCell ref="AB52:AD52"/>
    <mergeCell ref="N50:R50"/>
    <mergeCell ref="W44:AA44"/>
    <mergeCell ref="BH44:BQ44"/>
    <mergeCell ref="BR44:CA44"/>
    <mergeCell ref="CB44:CK44"/>
    <mergeCell ref="AW52:AY52"/>
    <mergeCell ref="BC44:BE44"/>
    <mergeCell ref="AN44:AP44"/>
    <mergeCell ref="AQ44:AS44"/>
    <mergeCell ref="AK52:AM52"/>
    <mergeCell ref="AH50:AJ50"/>
    <mergeCell ref="AE52:AG52"/>
    <mergeCell ref="AH52:AJ52"/>
    <mergeCell ref="BC50:BE50"/>
    <mergeCell ref="BF44:BG44"/>
    <mergeCell ref="BF50:BG50"/>
    <mergeCell ref="AZ49:BE49"/>
    <mergeCell ref="AN49:AS49"/>
    <mergeCell ref="AQ46:AS46"/>
    <mergeCell ref="AW50:AY50"/>
    <mergeCell ref="AT46:AV46"/>
    <mergeCell ref="AW46:AY46"/>
    <mergeCell ref="BC43:BE43"/>
    <mergeCell ref="AE51:AG51"/>
    <mergeCell ref="AH51:AJ51"/>
    <mergeCell ref="AK51:AM51"/>
    <mergeCell ref="AB46:AD46"/>
    <mergeCell ref="S50:W50"/>
    <mergeCell ref="AE46:AG46"/>
    <mergeCell ref="AT43:AV43"/>
    <mergeCell ref="W43:AA43"/>
    <mergeCell ref="U43:V43"/>
    <mergeCell ref="U45:V45"/>
    <mergeCell ref="W45:AA45"/>
    <mergeCell ref="AB49:AG49"/>
    <mergeCell ref="AH49:AM49"/>
    <mergeCell ref="AK43:AM43"/>
    <mergeCell ref="AN46:AP46"/>
    <mergeCell ref="AN51:AP51"/>
    <mergeCell ref="AQ51:AS51"/>
    <mergeCell ref="AT51:AV51"/>
    <mergeCell ref="AZ50:BB50"/>
    <mergeCell ref="BC55:BE55"/>
    <mergeCell ref="BD61:BG61"/>
    <mergeCell ref="AV61:AY61"/>
    <mergeCell ref="AK55:AM55"/>
    <mergeCell ref="AN55:AP55"/>
    <mergeCell ref="AQ55:AS55"/>
    <mergeCell ref="AR60:AU60"/>
    <mergeCell ref="AN60:AQ60"/>
    <mergeCell ref="AJ60:AM60"/>
    <mergeCell ref="AR59:BG59"/>
    <mergeCell ref="AZ55:BB55"/>
    <mergeCell ref="CR60:CU60"/>
    <mergeCell ref="BD60:BG60"/>
    <mergeCell ref="AV60:AY60"/>
    <mergeCell ref="AZ60:BC60"/>
    <mergeCell ref="AF65:AI65"/>
    <mergeCell ref="AZ65:BC65"/>
    <mergeCell ref="BD65:BG65"/>
    <mergeCell ref="Q65:S65"/>
    <mergeCell ref="T65:W65"/>
    <mergeCell ref="X65:AA65"/>
    <mergeCell ref="CR64:CU64"/>
    <mergeCell ref="BT64:BW64"/>
    <mergeCell ref="BX64:CA64"/>
    <mergeCell ref="CB64:CE64"/>
    <mergeCell ref="CF64:CI64"/>
    <mergeCell ref="CJ64:CQ64"/>
    <mergeCell ref="Q64:S64"/>
    <mergeCell ref="T64:W64"/>
    <mergeCell ref="X64:AA64"/>
    <mergeCell ref="AB64:AE64"/>
    <mergeCell ref="AR64:AU64"/>
    <mergeCell ref="AJ64:AM64"/>
    <mergeCell ref="AN64:AQ64"/>
    <mergeCell ref="AF64:AI64"/>
    <mergeCell ref="BO69:BU69"/>
    <mergeCell ref="BT65:BW65"/>
    <mergeCell ref="AZ69:BC69"/>
    <mergeCell ref="BD69:BG69"/>
    <mergeCell ref="AV69:AY69"/>
    <mergeCell ref="BH68:BN68"/>
    <mergeCell ref="AB67:AQ67"/>
    <mergeCell ref="AR67:BG67"/>
    <mergeCell ref="BH67:BU67"/>
    <mergeCell ref="AV65:AY65"/>
    <mergeCell ref="BK65:BM65"/>
    <mergeCell ref="BN65:BP65"/>
    <mergeCell ref="BQ65:BS65"/>
    <mergeCell ref="AZ68:BC68"/>
    <mergeCell ref="BD68:BG68"/>
    <mergeCell ref="AR65:AU65"/>
    <mergeCell ref="AJ65:AM65"/>
    <mergeCell ref="AV68:AY68"/>
    <mergeCell ref="AB65:AE65"/>
    <mergeCell ref="BV67:CU73"/>
    <mergeCell ref="BO68:BU68"/>
    <mergeCell ref="BO71:BU71"/>
    <mergeCell ref="BH72:BN72"/>
    <mergeCell ref="BO72:BU72"/>
    <mergeCell ref="B70:M70"/>
    <mergeCell ref="AZ73:BC73"/>
    <mergeCell ref="N70:P70"/>
    <mergeCell ref="Q72:S72"/>
    <mergeCell ref="T72:W72"/>
    <mergeCell ref="X72:AA72"/>
    <mergeCell ref="AB73:AE73"/>
    <mergeCell ref="AR73:AU73"/>
    <mergeCell ref="AJ73:AM73"/>
    <mergeCell ref="AN73:AQ73"/>
    <mergeCell ref="AR70:AU70"/>
    <mergeCell ref="AB72:AE72"/>
    <mergeCell ref="AR72:AU72"/>
    <mergeCell ref="AJ72:AM72"/>
    <mergeCell ref="AN72:AQ72"/>
    <mergeCell ref="AF73:AI73"/>
    <mergeCell ref="AN71:AQ71"/>
    <mergeCell ref="AF70:AI70"/>
    <mergeCell ref="AZ70:BC70"/>
  </mergeCells>
  <phoneticPr fontId="3" type="Hiragana"/>
  <conditionalFormatting sqref="D10:AB24">
    <cfRule type="containsBlanks" dxfId="9" priority="2">
      <formula>LEN(TRIM(D10))=0</formula>
    </cfRule>
  </conditionalFormatting>
  <conditionalFormatting sqref="D28:AD37">
    <cfRule type="containsBlanks" dxfId="8" priority="49">
      <formula>LEN(TRIM(D28))=0</formula>
    </cfRule>
  </conditionalFormatting>
  <conditionalFormatting sqref="D42:AD46">
    <cfRule type="containsBlanks" dxfId="7" priority="48">
      <formula>LEN(TRIM(D42))=0</formula>
    </cfRule>
  </conditionalFormatting>
  <conditionalFormatting sqref="G2:Y3 B69:AI73">
    <cfRule type="containsBlanks" dxfId="6" priority="5">
      <formula>LEN(TRIM(B2))=0</formula>
    </cfRule>
  </conditionalFormatting>
  <conditionalFormatting sqref="U4:Y5">
    <cfRule type="containsBlanks" dxfId="5" priority="15">
      <formula>LEN(TRIM(U4))=0</formula>
    </cfRule>
  </conditionalFormatting>
  <conditionalFormatting sqref="AF10:AN24">
    <cfRule type="containsBlanks" dxfId="4" priority="1">
      <formula>LEN(TRIM(AF10))=0</formula>
    </cfRule>
  </conditionalFormatting>
  <conditionalFormatting sqref="AR69:AY73">
    <cfRule type="containsBlanks" dxfId="3" priority="45">
      <formula>LEN(TRIM(AR69))=0</formula>
    </cfRule>
  </conditionalFormatting>
  <conditionalFormatting sqref="AT28:AV37 BF28:CI37 AT42:AV46 BH42:CK46 D51:AD55 AT51:AV55 BH51:CK55 B61:AI65 AR61:AY65 CB61:CU65">
    <cfRule type="containsBlanks" dxfId="2" priority="53">
      <formula>LEN(TRIM(B28))=0</formula>
    </cfRule>
  </conditionalFormatting>
  <conditionalFormatting sqref="BH61:BH65 BK61:BK65 BN61:BN65 BQ61:BQ65 L76:AS77 L79:AS80">
    <cfRule type="containsBlanks" dxfId="1" priority="55">
      <formula>LEN(TRIM(L61))=0</formula>
    </cfRule>
  </conditionalFormatting>
  <conditionalFormatting sqref="BH69:BH73 BO69:BO73">
    <cfRule type="containsBlanks" dxfId="0" priority="46">
      <formula>LEN(TRIM(BH69))=0</formula>
    </cfRule>
  </conditionalFormatting>
  <dataValidations count="5">
    <dataValidation type="list" allowBlank="1" showInputMessage="1" showErrorMessage="1" sqref="U4:Y4" xr:uid="{00000000-0002-0000-0300-000000000000}">
      <formula1>"税抜,税込"</formula1>
    </dataValidation>
    <dataValidation type="list" allowBlank="1" showInputMessage="1" showErrorMessage="1" sqref="BH42:BQ46" xr:uid="{00000000-0002-0000-0300-000001000000}">
      <formula1>"配布場所,掲載場所"</formula1>
    </dataValidation>
    <dataValidation type="list" allowBlank="1" showInputMessage="1" showErrorMessage="1" sqref="W42:AA46" xr:uid="{00000000-0002-0000-0300-000003000000}">
      <formula1>"作製費"</formula1>
    </dataValidation>
    <dataValidation type="list" allowBlank="1" showInputMessage="1" showErrorMessage="1" sqref="U5:Y5" xr:uid="{BFE1A3E1-4C9F-45FA-B330-FC189EC92F1D}">
      <formula1>"週30時間以上,週30時間未満"</formula1>
    </dataValidation>
    <dataValidation type="list" allowBlank="1" showInputMessage="1" showErrorMessage="1" sqref="T61:W65 T69:W73" xr:uid="{EA0F6C72-79BA-4158-8301-6FCA8EE85EB7}">
      <formula1>"大学教授,院長,副院長,理事長,理事,その他これらに準ずる者①,大学准教授,医師,病棟長,看護師長,各種技師,部長,その他これらに準ずる者②,看護師,各種療法士,各種福祉士,事務長,係長（事務職）,その他これらに準ずる者③,ホームヘルパー,支援員,係員（事務職）,その他これらに準ずる者④"</formula1>
    </dataValidation>
  </dataValidations>
  <pageMargins left="0.7" right="0.7" top="0.75" bottom="0.75" header="0.3" footer="0.3"/>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T152"/>
  <sheetViews>
    <sheetView showZeros="0" view="pageBreakPreview" zoomScale="115" zoomScaleNormal="100" zoomScaleSheetLayoutView="115" workbookViewId="0">
      <pane ySplit="5" topLeftCell="A6" activePane="bottomLeft" state="frozen"/>
      <selection pane="bottomLeft" sqref="A1:D1"/>
      <selection activeCell="AI1" sqref="AI1:AU1"/>
    </sheetView>
  </sheetViews>
  <sheetFormatPr defaultColWidth="2.5" defaultRowHeight="15.75"/>
  <cols>
    <col min="1" max="1" width="2.5" style="10"/>
    <col min="2" max="3" width="2.5" style="10" customWidth="1"/>
    <col min="4" max="11" width="2.5" style="10"/>
    <col min="12" max="14" width="13.75" style="10" customWidth="1"/>
    <col min="15" max="20" width="2.5" style="10"/>
    <col min="21" max="21" width="2.5" style="10" customWidth="1"/>
    <col min="22" max="25" width="2.5" style="10"/>
    <col min="26" max="26" width="2.5" style="10" customWidth="1"/>
    <col min="27" max="28" width="2.5" style="10"/>
    <col min="29" max="29" width="2.5" style="10" customWidth="1"/>
    <col min="30" max="30" width="9.25" style="10" customWidth="1"/>
    <col min="31" max="31" width="2.5" style="10"/>
    <col min="32" max="32" width="9.25" style="10" customWidth="1"/>
    <col min="33" max="16384" width="2.5" style="10"/>
  </cols>
  <sheetData>
    <row r="1" spans="1:46" ht="15.75" customHeight="1">
      <c r="A1" s="119" t="s">
        <v>0</v>
      </c>
      <c r="B1" s="119"/>
      <c r="C1" s="119"/>
      <c r="D1" s="119"/>
      <c r="E1" s="59"/>
      <c r="Z1" s="120">
        <f>入力シート!G2</f>
        <v>0</v>
      </c>
      <c r="AA1" s="120"/>
      <c r="AB1" s="120"/>
      <c r="AC1" s="120"/>
      <c r="AD1" s="120"/>
      <c r="AE1" s="120"/>
      <c r="AF1" s="120"/>
      <c r="AG1" s="120">
        <f>入力シート!G3</f>
        <v>0</v>
      </c>
      <c r="AH1" s="120"/>
      <c r="AI1" s="120"/>
      <c r="AJ1" s="120"/>
      <c r="AK1" s="120"/>
      <c r="AL1" s="120"/>
      <c r="AM1" s="120"/>
      <c r="AN1" s="120"/>
      <c r="AO1" s="120"/>
      <c r="AP1" s="120"/>
      <c r="AQ1" s="120"/>
      <c r="AR1" s="120"/>
      <c r="AS1" s="120"/>
      <c r="AT1" s="120"/>
    </row>
    <row r="2" spans="1:46">
      <c r="A2" s="121" t="s">
        <v>229</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row>
    <row r="3" spans="1:46" ht="16.5" thickBot="1">
      <c r="A3" s="10" t="s">
        <v>230</v>
      </c>
    </row>
    <row r="4" spans="1:46">
      <c r="B4" s="122" t="s">
        <v>231</v>
      </c>
      <c r="C4" s="123"/>
      <c r="D4" s="123"/>
      <c r="E4" s="123"/>
      <c r="F4" s="123"/>
      <c r="G4" s="123"/>
      <c r="H4" s="123"/>
      <c r="I4" s="123"/>
      <c r="J4" s="123"/>
      <c r="K4" s="123"/>
      <c r="L4" s="123"/>
      <c r="M4" s="123"/>
      <c r="N4" s="123"/>
      <c r="O4" s="123"/>
      <c r="P4" s="123"/>
      <c r="Q4" s="123"/>
      <c r="R4" s="123"/>
      <c r="S4" s="123"/>
      <c r="T4" s="123"/>
      <c r="U4" s="124"/>
      <c r="V4" s="125" t="s">
        <v>232</v>
      </c>
      <c r="W4" s="126"/>
      <c r="X4" s="126"/>
      <c r="Y4" s="126"/>
      <c r="Z4" s="126"/>
      <c r="AA4" s="126"/>
      <c r="AB4" s="126"/>
      <c r="AC4" s="126"/>
      <c r="AD4" s="125" t="s">
        <v>5</v>
      </c>
      <c r="AE4" s="126"/>
      <c r="AF4" s="127"/>
      <c r="AG4" s="125" t="s">
        <v>6</v>
      </c>
      <c r="AH4" s="126"/>
      <c r="AI4" s="126"/>
      <c r="AJ4" s="126"/>
      <c r="AK4" s="126"/>
      <c r="AL4" s="126"/>
      <c r="AM4" s="126"/>
      <c r="AN4" s="126"/>
      <c r="AO4" s="126"/>
      <c r="AP4" s="126"/>
      <c r="AQ4" s="126"/>
      <c r="AR4" s="126"/>
      <c r="AS4" s="126"/>
      <c r="AT4" s="131"/>
    </row>
    <row r="5" spans="1:46" ht="16.5" thickBot="1">
      <c r="B5" s="133" t="s">
        <v>7</v>
      </c>
      <c r="C5" s="129"/>
      <c r="D5" s="129"/>
      <c r="E5" s="129"/>
      <c r="F5" s="129"/>
      <c r="G5" s="129"/>
      <c r="H5" s="129"/>
      <c r="I5" s="129"/>
      <c r="J5" s="129"/>
      <c r="K5" s="130"/>
      <c r="L5" s="128" t="s">
        <v>8</v>
      </c>
      <c r="M5" s="129"/>
      <c r="N5" s="129"/>
      <c r="O5" s="128" t="s">
        <v>9</v>
      </c>
      <c r="P5" s="129"/>
      <c r="Q5" s="129"/>
      <c r="R5" s="129"/>
      <c r="S5" s="129"/>
      <c r="T5" s="129"/>
      <c r="U5" s="130"/>
      <c r="V5" s="150" t="s">
        <v>10</v>
      </c>
      <c r="W5" s="151"/>
      <c r="X5" s="151"/>
      <c r="Y5" s="152"/>
      <c r="Z5" s="153" t="s">
        <v>11</v>
      </c>
      <c r="AA5" s="154"/>
      <c r="AB5" s="154"/>
      <c r="AC5" s="155"/>
      <c r="AD5" s="128"/>
      <c r="AE5" s="129"/>
      <c r="AF5" s="130"/>
      <c r="AG5" s="128"/>
      <c r="AH5" s="129"/>
      <c r="AI5" s="129"/>
      <c r="AJ5" s="129"/>
      <c r="AK5" s="129"/>
      <c r="AL5" s="129"/>
      <c r="AM5" s="129"/>
      <c r="AN5" s="129"/>
      <c r="AO5" s="129"/>
      <c r="AP5" s="129"/>
      <c r="AQ5" s="129"/>
      <c r="AR5" s="129"/>
      <c r="AS5" s="129"/>
      <c r="AT5" s="132"/>
    </row>
    <row r="6" spans="1:46">
      <c r="B6" s="156" t="s">
        <v>12</v>
      </c>
      <c r="C6" s="157"/>
      <c r="D6" s="157"/>
      <c r="E6" s="157"/>
      <c r="F6" s="157"/>
      <c r="G6" s="157"/>
      <c r="H6" s="157"/>
      <c r="I6" s="157"/>
      <c r="J6" s="157"/>
      <c r="K6" s="158"/>
      <c r="L6" s="112" t="s">
        <v>233</v>
      </c>
      <c r="M6" s="112" t="s">
        <v>234</v>
      </c>
      <c r="N6" s="113" t="s">
        <v>101</v>
      </c>
      <c r="O6" s="162"/>
      <c r="P6" s="163"/>
      <c r="Q6" s="163"/>
      <c r="R6" s="163"/>
      <c r="T6" s="164"/>
      <c r="U6" s="165"/>
      <c r="V6" s="166">
        <f>SUM(V7:Y21)</f>
        <v>0</v>
      </c>
      <c r="W6" s="167"/>
      <c r="X6" s="167"/>
      <c r="Y6" s="168"/>
      <c r="Z6" s="11"/>
      <c r="AA6" s="12"/>
      <c r="AB6" s="12"/>
      <c r="AC6" s="13"/>
      <c r="AD6" s="100"/>
      <c r="AE6" s="12"/>
      <c r="AF6" s="104" t="str">
        <f>IF(ISNA(VLOOKUP(B6,入力シート!$B$10:$BG$11,47,FALSE)),"",VLOOKUP(B6,入力シート!$B$10:$BG$11,47,FALSE))</f>
        <v/>
      </c>
      <c r="AG6" s="134"/>
      <c r="AH6" s="135"/>
      <c r="AI6" s="135"/>
      <c r="AJ6" s="135"/>
      <c r="AK6" s="135"/>
      <c r="AL6" s="135"/>
      <c r="AM6" s="135"/>
      <c r="AN6" s="135"/>
      <c r="AO6" s="135"/>
      <c r="AP6" s="135"/>
      <c r="AQ6" s="135"/>
      <c r="AR6" s="135"/>
      <c r="AS6" s="135"/>
      <c r="AT6" s="136"/>
    </row>
    <row r="7" spans="1:46">
      <c r="B7" s="14"/>
      <c r="C7" s="137" t="str">
        <f>IF(入力シート!D10="","",入力シート!D10)</f>
        <v/>
      </c>
      <c r="D7" s="137"/>
      <c r="E7" s="137"/>
      <c r="F7" s="137"/>
      <c r="G7" s="137"/>
      <c r="H7" s="137"/>
      <c r="I7" s="137"/>
      <c r="J7" s="137"/>
      <c r="K7" s="138"/>
      <c r="L7" s="114" t="str">
        <f>IF(入力シート!D10="","",入力シート!N10)</f>
        <v/>
      </c>
      <c r="M7" s="70" t="str">
        <f>IF(入力シート!D10="","",入力シート!AB10)</f>
        <v/>
      </c>
      <c r="N7" s="70" t="str">
        <f>IF(入力シート!D10="","",入力シート!AF10)</f>
        <v/>
      </c>
      <c r="O7" s="142" t="str">
        <f>IF(入力シート!D10="","",入力シート!N10)</f>
        <v/>
      </c>
      <c r="P7" s="143"/>
      <c r="Q7" s="143"/>
      <c r="R7" s="143"/>
      <c r="S7" s="23" t="str">
        <f>IF(O7="","","－")</f>
        <v/>
      </c>
      <c r="T7" s="143" t="str">
        <f>IF(入力シート!D10="","",入力シート!AO10)</f>
        <v/>
      </c>
      <c r="U7" s="144"/>
      <c r="V7" s="142" t="str">
        <f>IF(入力シート!D10="","",入力シート!AJ10)</f>
        <v/>
      </c>
      <c r="W7" s="143"/>
      <c r="X7" s="143"/>
      <c r="Y7" s="144"/>
      <c r="Z7" s="145" t="str">
        <f>T7</f>
        <v/>
      </c>
      <c r="AA7" s="146"/>
      <c r="AB7" s="146"/>
      <c r="AC7" s="147"/>
      <c r="AD7" s="100" t="str">
        <f>IF(入力シート!D10="","",入力シート!S10)</f>
        <v/>
      </c>
      <c r="AE7" s="50" t="str">
        <f>IF(入力シート!D10="","","～")</f>
        <v/>
      </c>
      <c r="AF7" s="101" t="str">
        <f>IF(AD7="","","令和8年3月")</f>
        <v/>
      </c>
      <c r="AG7" s="148" t="str">
        <f>CONCATENATE("対象月数 ： ",入力シート!X10)</f>
        <v xml:space="preserve">対象月数 ： </v>
      </c>
      <c r="AH7" s="148"/>
      <c r="AI7" s="148"/>
      <c r="AJ7" s="148"/>
      <c r="AK7" s="148"/>
      <c r="AL7" s="148"/>
      <c r="AM7" s="148"/>
      <c r="AN7" s="148"/>
      <c r="AO7" s="148"/>
      <c r="AP7" s="148"/>
      <c r="AQ7" s="148"/>
      <c r="AR7" s="148"/>
      <c r="AS7" s="148"/>
      <c r="AT7" s="149"/>
    </row>
    <row r="8" spans="1:46">
      <c r="B8" s="14"/>
      <c r="C8" s="137" t="str">
        <f>IF(入力シート!D11="","",入力シート!D11)</f>
        <v/>
      </c>
      <c r="D8" s="137"/>
      <c r="E8" s="137"/>
      <c r="F8" s="137"/>
      <c r="G8" s="137"/>
      <c r="H8" s="137"/>
      <c r="I8" s="137"/>
      <c r="J8" s="137"/>
      <c r="K8" s="138"/>
      <c r="L8" s="69" t="str">
        <f>IF(入力シート!D11="","",入力シート!N11)</f>
        <v/>
      </c>
      <c r="M8" s="70" t="str">
        <f>IF(入力シート!D11="","",入力シート!AB11)</f>
        <v/>
      </c>
      <c r="N8" s="70" t="str">
        <f>IF(入力シート!D11="","",入力シート!AF11)</f>
        <v/>
      </c>
      <c r="O8" s="142" t="str">
        <f>IF(入力シート!D11="","",入力シート!N11)</f>
        <v/>
      </c>
      <c r="P8" s="143"/>
      <c r="Q8" s="143"/>
      <c r="R8" s="143"/>
      <c r="S8" s="23" t="str">
        <f t="shared" ref="S8:S21" si="0">IF(O8="","","－")</f>
        <v/>
      </c>
      <c r="T8" s="143" t="str">
        <f>IF(入力シート!D11="","",入力シート!AO11)</f>
        <v/>
      </c>
      <c r="U8" s="144"/>
      <c r="V8" s="142" t="str">
        <f>IF(入力シート!D11="","",入力シート!AJ11)</f>
        <v/>
      </c>
      <c r="W8" s="143"/>
      <c r="X8" s="143"/>
      <c r="Y8" s="144"/>
      <c r="Z8" s="145" t="str">
        <f t="shared" ref="Z8" si="1">T8</f>
        <v/>
      </c>
      <c r="AA8" s="146"/>
      <c r="AB8" s="146"/>
      <c r="AC8" s="147"/>
      <c r="AD8" s="100" t="str">
        <f>IF(入力シート!D11="","",入力シート!S11)</f>
        <v/>
      </c>
      <c r="AE8" s="50" t="str">
        <f>IF(入力シート!D11="","","～")</f>
        <v/>
      </c>
      <c r="AF8" s="101" t="str">
        <f t="shared" ref="AF8:AF21" si="2">IF(AD8="","","令和8年3月")</f>
        <v/>
      </c>
      <c r="AG8" s="148" t="str">
        <f>CONCATENATE("対象月数 ： ",入力シート!X11)</f>
        <v xml:space="preserve">対象月数 ： </v>
      </c>
      <c r="AH8" s="148"/>
      <c r="AI8" s="148"/>
      <c r="AJ8" s="148"/>
      <c r="AK8" s="148"/>
      <c r="AL8" s="148"/>
      <c r="AM8" s="148"/>
      <c r="AN8" s="148"/>
      <c r="AO8" s="148"/>
      <c r="AP8" s="148"/>
      <c r="AQ8" s="148"/>
      <c r="AR8" s="148"/>
      <c r="AS8" s="148"/>
      <c r="AT8" s="149"/>
    </row>
    <row r="9" spans="1:46">
      <c r="B9" s="14"/>
      <c r="C9" s="137" t="str">
        <f>IF(入力シート!D12="","",入力シート!D12)</f>
        <v/>
      </c>
      <c r="D9" s="137"/>
      <c r="E9" s="137"/>
      <c r="F9" s="137"/>
      <c r="G9" s="137"/>
      <c r="H9" s="137"/>
      <c r="I9" s="137"/>
      <c r="J9" s="137"/>
      <c r="K9" s="138"/>
      <c r="L9" s="69" t="str">
        <f>IF(入力シート!D12="","",入力シート!N12)</f>
        <v/>
      </c>
      <c r="M9" s="70" t="str">
        <f>IF(入力シート!D12="","",入力シート!AB12)</f>
        <v/>
      </c>
      <c r="N9" s="70" t="str">
        <f>IF(入力シート!D12="","",入力シート!AF12)</f>
        <v/>
      </c>
      <c r="O9" s="142" t="str">
        <f>IF(入力シート!D12="","",入力シート!N12)</f>
        <v/>
      </c>
      <c r="P9" s="143"/>
      <c r="Q9" s="143"/>
      <c r="R9" s="143"/>
      <c r="S9" s="23" t="str">
        <f t="shared" si="0"/>
        <v/>
      </c>
      <c r="T9" s="143" t="str">
        <f>IF(入力シート!D12="","",入力シート!AO12)</f>
        <v/>
      </c>
      <c r="U9" s="144"/>
      <c r="V9" s="142" t="str">
        <f>IF(入力シート!D12="","",入力シート!AJ12)</f>
        <v/>
      </c>
      <c r="W9" s="143"/>
      <c r="X9" s="143"/>
      <c r="Y9" s="144"/>
      <c r="Z9" s="145" t="str">
        <f t="shared" ref="Z9" si="3">T9</f>
        <v/>
      </c>
      <c r="AA9" s="146"/>
      <c r="AB9" s="146"/>
      <c r="AC9" s="147"/>
      <c r="AD9" s="100" t="str">
        <f>IF(入力シート!D12="","",入力シート!S12)</f>
        <v/>
      </c>
      <c r="AE9" s="50" t="str">
        <f>IF(入力シート!D12="","","～")</f>
        <v/>
      </c>
      <c r="AF9" s="101" t="str">
        <f t="shared" si="2"/>
        <v/>
      </c>
      <c r="AG9" s="148" t="str">
        <f>CONCATENATE("対象月数 ： ",入力シート!X12)</f>
        <v xml:space="preserve">対象月数 ： </v>
      </c>
      <c r="AH9" s="148"/>
      <c r="AI9" s="148"/>
      <c r="AJ9" s="148"/>
      <c r="AK9" s="148"/>
      <c r="AL9" s="148"/>
      <c r="AM9" s="148"/>
      <c r="AN9" s="148"/>
      <c r="AO9" s="148"/>
      <c r="AP9" s="148"/>
      <c r="AQ9" s="148"/>
      <c r="AR9" s="148"/>
      <c r="AS9" s="148"/>
      <c r="AT9" s="149"/>
    </row>
    <row r="10" spans="1:46">
      <c r="B10" s="14"/>
      <c r="C10" s="137" t="str">
        <f>IF(入力シート!D13="","",入力シート!D13)</f>
        <v/>
      </c>
      <c r="D10" s="137"/>
      <c r="E10" s="137"/>
      <c r="F10" s="137"/>
      <c r="G10" s="137"/>
      <c r="H10" s="137"/>
      <c r="I10" s="137"/>
      <c r="J10" s="137"/>
      <c r="K10" s="138"/>
      <c r="L10" s="69" t="str">
        <f>IF(入力シート!D13="","",入力シート!N13)</f>
        <v/>
      </c>
      <c r="M10" s="70" t="str">
        <f>IF(入力シート!D13="","",入力シート!AB13)</f>
        <v/>
      </c>
      <c r="N10" s="70" t="str">
        <f>IF(入力シート!D13="","",入力シート!AF13)</f>
        <v/>
      </c>
      <c r="O10" s="142" t="str">
        <f>IF(入力シート!D13="","",入力シート!N13)</f>
        <v/>
      </c>
      <c r="P10" s="143"/>
      <c r="Q10" s="143"/>
      <c r="R10" s="143"/>
      <c r="S10" s="23" t="str">
        <f t="shared" si="0"/>
        <v/>
      </c>
      <c r="T10" s="143" t="str">
        <f>IF(入力シート!D13="","",入力シート!AO13)</f>
        <v/>
      </c>
      <c r="U10" s="144"/>
      <c r="V10" s="142" t="str">
        <f>IF(入力シート!D13="","",入力シート!AJ13)</f>
        <v/>
      </c>
      <c r="W10" s="143"/>
      <c r="X10" s="143"/>
      <c r="Y10" s="144"/>
      <c r="Z10" s="145" t="str">
        <f t="shared" ref="Z10" si="4">T10</f>
        <v/>
      </c>
      <c r="AA10" s="146"/>
      <c r="AB10" s="146"/>
      <c r="AC10" s="147"/>
      <c r="AD10" s="100" t="str">
        <f>IF(入力シート!D13="","",入力シート!S13)</f>
        <v/>
      </c>
      <c r="AE10" s="50" t="str">
        <f>IF(入力シート!D13="","","～")</f>
        <v/>
      </c>
      <c r="AF10" s="101" t="str">
        <f t="shared" si="2"/>
        <v/>
      </c>
      <c r="AG10" s="148" t="str">
        <f>CONCATENATE("対象月数 ： ",入力シート!X13)</f>
        <v xml:space="preserve">対象月数 ： </v>
      </c>
      <c r="AH10" s="148"/>
      <c r="AI10" s="148"/>
      <c r="AJ10" s="148"/>
      <c r="AK10" s="148"/>
      <c r="AL10" s="148"/>
      <c r="AM10" s="148"/>
      <c r="AN10" s="148"/>
      <c r="AO10" s="148"/>
      <c r="AP10" s="148"/>
      <c r="AQ10" s="148"/>
      <c r="AR10" s="148"/>
      <c r="AS10" s="148"/>
      <c r="AT10" s="149"/>
    </row>
    <row r="11" spans="1:46">
      <c r="B11" s="14"/>
      <c r="C11" s="137" t="str">
        <f>IF(入力シート!D14="","",入力シート!D14)</f>
        <v/>
      </c>
      <c r="D11" s="137"/>
      <c r="E11" s="137"/>
      <c r="F11" s="137"/>
      <c r="G11" s="137"/>
      <c r="H11" s="137"/>
      <c r="I11" s="137"/>
      <c r="J11" s="137"/>
      <c r="K11" s="138"/>
      <c r="L11" s="69" t="str">
        <f>IF(入力シート!D14="","",入力シート!N14)</f>
        <v/>
      </c>
      <c r="M11" s="70" t="str">
        <f>IF(入力シート!D14="","",入力シート!AB14)</f>
        <v/>
      </c>
      <c r="N11" s="70" t="str">
        <f>IF(入力シート!D14="","",入力シート!AF14)</f>
        <v/>
      </c>
      <c r="O11" s="142" t="str">
        <f>IF(入力シート!D14="","",入力シート!N14)</f>
        <v/>
      </c>
      <c r="P11" s="143"/>
      <c r="Q11" s="143"/>
      <c r="R11" s="143"/>
      <c r="S11" s="23" t="str">
        <f>IF(O11="","","－")</f>
        <v/>
      </c>
      <c r="T11" s="143" t="str">
        <f>IF(入力シート!D14="","",入力シート!AO14)</f>
        <v/>
      </c>
      <c r="U11" s="144"/>
      <c r="V11" s="142" t="str">
        <f>IF(入力シート!D14="","",入力シート!AJ14)</f>
        <v/>
      </c>
      <c r="W11" s="143"/>
      <c r="X11" s="143"/>
      <c r="Y11" s="144"/>
      <c r="Z11" s="145" t="str">
        <f t="shared" ref="Z11:Z20" si="5">T11</f>
        <v/>
      </c>
      <c r="AA11" s="146"/>
      <c r="AB11" s="146"/>
      <c r="AC11" s="147"/>
      <c r="AD11" s="100" t="str">
        <f>IF(入力シート!D14="","",入力シート!S14)</f>
        <v/>
      </c>
      <c r="AE11" s="50" t="str">
        <f>IF(入力シート!D14="","","～")</f>
        <v/>
      </c>
      <c r="AF11" s="101" t="str">
        <f t="shared" si="2"/>
        <v/>
      </c>
      <c r="AG11" s="148" t="str">
        <f>CONCATENATE("対象月数 ： ",入力シート!X14)</f>
        <v xml:space="preserve">対象月数 ： </v>
      </c>
      <c r="AH11" s="148"/>
      <c r="AI11" s="148"/>
      <c r="AJ11" s="148"/>
      <c r="AK11" s="148"/>
      <c r="AL11" s="148"/>
      <c r="AM11" s="148"/>
      <c r="AN11" s="148"/>
      <c r="AO11" s="148"/>
      <c r="AP11" s="148"/>
      <c r="AQ11" s="148"/>
      <c r="AR11" s="148"/>
      <c r="AS11" s="148"/>
      <c r="AT11" s="149"/>
    </row>
    <row r="12" spans="1:46">
      <c r="B12" s="14"/>
      <c r="C12" s="137" t="str">
        <f>IF(入力シート!D15="","",入力シート!D15)</f>
        <v/>
      </c>
      <c r="D12" s="137"/>
      <c r="E12" s="137"/>
      <c r="F12" s="137"/>
      <c r="G12" s="137"/>
      <c r="H12" s="137"/>
      <c r="I12" s="137"/>
      <c r="J12" s="137"/>
      <c r="K12" s="138"/>
      <c r="L12" s="69" t="str">
        <f>IF(入力シート!D15="","",入力シート!N15)</f>
        <v/>
      </c>
      <c r="M12" s="70" t="str">
        <f>IF(入力シート!D15="","",入力シート!AB15)</f>
        <v/>
      </c>
      <c r="N12" s="70" t="str">
        <f>IF(入力シート!D15="","",入力シート!AF15)</f>
        <v/>
      </c>
      <c r="O12" s="142" t="str">
        <f>IF(入力シート!D15="","",入力シート!N15)</f>
        <v/>
      </c>
      <c r="P12" s="143"/>
      <c r="Q12" s="143"/>
      <c r="R12" s="143"/>
      <c r="S12" s="23" t="str">
        <f t="shared" si="0"/>
        <v/>
      </c>
      <c r="T12" s="143" t="str">
        <f>IF(入力シート!D15="","",入力シート!AO15)</f>
        <v/>
      </c>
      <c r="U12" s="144"/>
      <c r="V12" s="142" t="str">
        <f>IF(入力シート!D15="","",入力シート!AJ15)</f>
        <v/>
      </c>
      <c r="W12" s="143"/>
      <c r="X12" s="143"/>
      <c r="Y12" s="144"/>
      <c r="Z12" s="145" t="str">
        <f t="shared" si="5"/>
        <v/>
      </c>
      <c r="AA12" s="146"/>
      <c r="AB12" s="146"/>
      <c r="AC12" s="147"/>
      <c r="AD12" s="100" t="str">
        <f>IF(入力シート!D15="","",入力シート!S15)</f>
        <v/>
      </c>
      <c r="AE12" s="50" t="str">
        <f>IF(入力シート!D15="","","～")</f>
        <v/>
      </c>
      <c r="AF12" s="101" t="str">
        <f t="shared" si="2"/>
        <v/>
      </c>
      <c r="AG12" s="148" t="str">
        <f>CONCATENATE("対象月数 ： ",入力シート!X15)</f>
        <v xml:space="preserve">対象月数 ： </v>
      </c>
      <c r="AH12" s="148"/>
      <c r="AI12" s="148"/>
      <c r="AJ12" s="148"/>
      <c r="AK12" s="148"/>
      <c r="AL12" s="148"/>
      <c r="AM12" s="148"/>
      <c r="AN12" s="148"/>
      <c r="AO12" s="148"/>
      <c r="AP12" s="148"/>
      <c r="AQ12" s="148"/>
      <c r="AR12" s="148"/>
      <c r="AS12" s="148"/>
      <c r="AT12" s="149"/>
    </row>
    <row r="13" spans="1:46">
      <c r="B13" s="14"/>
      <c r="C13" s="137" t="str">
        <f>IF(入力シート!D16="","",入力シート!D16)</f>
        <v/>
      </c>
      <c r="D13" s="137"/>
      <c r="E13" s="137"/>
      <c r="F13" s="137"/>
      <c r="G13" s="137"/>
      <c r="H13" s="137"/>
      <c r="I13" s="137"/>
      <c r="J13" s="137"/>
      <c r="K13" s="138"/>
      <c r="L13" s="69" t="str">
        <f>IF(入力シート!D16="","",入力シート!N16)</f>
        <v/>
      </c>
      <c r="M13" s="70" t="str">
        <f>IF(入力シート!D16="","",入力シート!AB16)</f>
        <v/>
      </c>
      <c r="N13" s="70" t="str">
        <f>IF(入力シート!D16="","",入力シート!AF16)</f>
        <v/>
      </c>
      <c r="O13" s="142" t="str">
        <f>IF(入力シート!D16="","",入力シート!N16)</f>
        <v/>
      </c>
      <c r="P13" s="143"/>
      <c r="Q13" s="143"/>
      <c r="R13" s="143"/>
      <c r="S13" s="23" t="str">
        <f t="shared" si="0"/>
        <v/>
      </c>
      <c r="T13" s="143" t="str">
        <f>IF(入力シート!D16="","",入力シート!AO16)</f>
        <v/>
      </c>
      <c r="U13" s="144"/>
      <c r="V13" s="142" t="str">
        <f>IF(入力シート!D16="","",入力シート!AJ16)</f>
        <v/>
      </c>
      <c r="W13" s="143"/>
      <c r="X13" s="143"/>
      <c r="Y13" s="144"/>
      <c r="Z13" s="145" t="str">
        <f t="shared" si="5"/>
        <v/>
      </c>
      <c r="AA13" s="146"/>
      <c r="AB13" s="146"/>
      <c r="AC13" s="147"/>
      <c r="AD13" s="100" t="str">
        <f>IF(入力シート!D16="","",入力シート!S16)</f>
        <v/>
      </c>
      <c r="AE13" s="50" t="str">
        <f>IF(入力シート!D16="","","～")</f>
        <v/>
      </c>
      <c r="AF13" s="101" t="str">
        <f t="shared" si="2"/>
        <v/>
      </c>
      <c r="AG13" s="148" t="str">
        <f>CONCATENATE("対象月数 ： ",入力シート!X16)</f>
        <v xml:space="preserve">対象月数 ： </v>
      </c>
      <c r="AH13" s="148"/>
      <c r="AI13" s="148"/>
      <c r="AJ13" s="148"/>
      <c r="AK13" s="148"/>
      <c r="AL13" s="148"/>
      <c r="AM13" s="148"/>
      <c r="AN13" s="148"/>
      <c r="AO13" s="148"/>
      <c r="AP13" s="148"/>
      <c r="AQ13" s="148"/>
      <c r="AR13" s="148"/>
      <c r="AS13" s="148"/>
      <c r="AT13" s="149"/>
    </row>
    <row r="14" spans="1:46">
      <c r="B14" s="14"/>
      <c r="C14" s="137" t="str">
        <f>IF(入力シート!D17="","",入力シート!D17)</f>
        <v/>
      </c>
      <c r="D14" s="137"/>
      <c r="E14" s="137"/>
      <c r="F14" s="137"/>
      <c r="G14" s="137"/>
      <c r="H14" s="137"/>
      <c r="I14" s="137"/>
      <c r="J14" s="137"/>
      <c r="K14" s="138"/>
      <c r="L14" s="69" t="str">
        <f>IF(入力シート!D17="","",入力シート!N17)</f>
        <v/>
      </c>
      <c r="M14" s="70" t="str">
        <f>IF(入力シート!D17="","",入力シート!AB17)</f>
        <v/>
      </c>
      <c r="N14" s="70" t="str">
        <f>IF(入力シート!D17="","",入力シート!AF17)</f>
        <v/>
      </c>
      <c r="O14" s="142" t="str">
        <f>IF(入力シート!D17="","",入力シート!N17)</f>
        <v/>
      </c>
      <c r="P14" s="143"/>
      <c r="Q14" s="143"/>
      <c r="R14" s="143"/>
      <c r="S14" s="23" t="str">
        <f t="shared" si="0"/>
        <v/>
      </c>
      <c r="T14" s="143" t="str">
        <f>IF(入力シート!D17="","",入力シート!AO17)</f>
        <v/>
      </c>
      <c r="U14" s="144"/>
      <c r="V14" s="142" t="str">
        <f>IF(入力シート!D17="","",入力シート!AJ17)</f>
        <v/>
      </c>
      <c r="W14" s="143"/>
      <c r="X14" s="143"/>
      <c r="Y14" s="144"/>
      <c r="Z14" s="145" t="str">
        <f t="shared" si="5"/>
        <v/>
      </c>
      <c r="AA14" s="146"/>
      <c r="AB14" s="146"/>
      <c r="AC14" s="147"/>
      <c r="AD14" s="100" t="str">
        <f>IF(入力シート!D17="","",入力シート!S17)</f>
        <v/>
      </c>
      <c r="AE14" s="50" t="str">
        <f>IF(入力シート!D17="","","～")</f>
        <v/>
      </c>
      <c r="AF14" s="101" t="str">
        <f t="shared" si="2"/>
        <v/>
      </c>
      <c r="AG14" s="148" t="str">
        <f>CONCATENATE("対象月数 ： ",入力シート!X17)</f>
        <v xml:space="preserve">対象月数 ： </v>
      </c>
      <c r="AH14" s="148"/>
      <c r="AI14" s="148"/>
      <c r="AJ14" s="148"/>
      <c r="AK14" s="148"/>
      <c r="AL14" s="148"/>
      <c r="AM14" s="148"/>
      <c r="AN14" s="148"/>
      <c r="AO14" s="148"/>
      <c r="AP14" s="148"/>
      <c r="AQ14" s="148"/>
      <c r="AR14" s="148"/>
      <c r="AS14" s="148"/>
      <c r="AT14" s="149"/>
    </row>
    <row r="15" spans="1:46">
      <c r="B15" s="14"/>
      <c r="C15" s="137" t="str">
        <f>IF(入力シート!D18="","",入力シート!D18)</f>
        <v/>
      </c>
      <c r="D15" s="137"/>
      <c r="E15" s="137"/>
      <c r="F15" s="137"/>
      <c r="G15" s="137"/>
      <c r="H15" s="137"/>
      <c r="I15" s="137"/>
      <c r="J15" s="137"/>
      <c r="K15" s="138"/>
      <c r="L15" s="69" t="str">
        <f>IF(入力シート!D18="","",入力シート!N18)</f>
        <v/>
      </c>
      <c r="M15" s="70" t="str">
        <f>IF(入力シート!D18="","",入力シート!AB18)</f>
        <v/>
      </c>
      <c r="N15" s="70" t="str">
        <f>IF(入力シート!D18="","",入力シート!AF18)</f>
        <v/>
      </c>
      <c r="O15" s="142" t="str">
        <f>IF(入力シート!D18="","",入力シート!N18)</f>
        <v/>
      </c>
      <c r="P15" s="143"/>
      <c r="Q15" s="143"/>
      <c r="R15" s="143"/>
      <c r="S15" s="23" t="str">
        <f t="shared" si="0"/>
        <v/>
      </c>
      <c r="T15" s="143" t="str">
        <f>IF(入力シート!D18="","",入力シート!AO18)</f>
        <v/>
      </c>
      <c r="U15" s="144"/>
      <c r="V15" s="142" t="str">
        <f>IF(入力シート!D18="","",入力シート!AJ18)</f>
        <v/>
      </c>
      <c r="W15" s="143"/>
      <c r="X15" s="143"/>
      <c r="Y15" s="144"/>
      <c r="Z15" s="145" t="str">
        <f t="shared" si="5"/>
        <v/>
      </c>
      <c r="AA15" s="146"/>
      <c r="AB15" s="146"/>
      <c r="AC15" s="147"/>
      <c r="AD15" s="100" t="str">
        <f>IF(入力シート!D18="","",入力シート!S18)</f>
        <v/>
      </c>
      <c r="AE15" s="50" t="str">
        <f>IF(入力シート!D18="","","～")</f>
        <v/>
      </c>
      <c r="AF15" s="101" t="str">
        <f t="shared" si="2"/>
        <v/>
      </c>
      <c r="AG15" s="148" t="str">
        <f>CONCATENATE("対象月数 ： ",入力シート!X18)</f>
        <v xml:space="preserve">対象月数 ： </v>
      </c>
      <c r="AH15" s="148"/>
      <c r="AI15" s="148"/>
      <c r="AJ15" s="148"/>
      <c r="AK15" s="148"/>
      <c r="AL15" s="148"/>
      <c r="AM15" s="148"/>
      <c r="AN15" s="148"/>
      <c r="AO15" s="148"/>
      <c r="AP15" s="148"/>
      <c r="AQ15" s="148"/>
      <c r="AR15" s="148"/>
      <c r="AS15" s="148"/>
      <c r="AT15" s="149"/>
    </row>
    <row r="16" spans="1:46">
      <c r="B16" s="14"/>
      <c r="C16" s="137" t="str">
        <f>IF(入力シート!D19="","",入力シート!D19)</f>
        <v/>
      </c>
      <c r="D16" s="137"/>
      <c r="E16" s="137"/>
      <c r="F16" s="137"/>
      <c r="G16" s="137"/>
      <c r="H16" s="137"/>
      <c r="I16" s="137"/>
      <c r="J16" s="137"/>
      <c r="K16" s="138"/>
      <c r="L16" s="69" t="str">
        <f>IF(入力シート!D19="","",入力シート!N19)</f>
        <v/>
      </c>
      <c r="M16" s="70" t="str">
        <f>IF(入力シート!D19="","",入力シート!AB19)</f>
        <v/>
      </c>
      <c r="N16" s="70" t="str">
        <f>IF(入力シート!D19="","",入力シート!AF19)</f>
        <v/>
      </c>
      <c r="O16" s="142" t="str">
        <f>IF(入力シート!D19="","",入力シート!N19)</f>
        <v/>
      </c>
      <c r="P16" s="143"/>
      <c r="Q16" s="143"/>
      <c r="R16" s="143"/>
      <c r="S16" s="23" t="str">
        <f t="shared" si="0"/>
        <v/>
      </c>
      <c r="T16" s="143" t="str">
        <f>IF(入力シート!D19="","",入力シート!AO19)</f>
        <v/>
      </c>
      <c r="U16" s="144"/>
      <c r="V16" s="142" t="str">
        <f>IF(入力シート!D19="","",入力シート!AJ19)</f>
        <v/>
      </c>
      <c r="W16" s="143"/>
      <c r="X16" s="143"/>
      <c r="Y16" s="144"/>
      <c r="Z16" s="145" t="str">
        <f t="shared" si="5"/>
        <v/>
      </c>
      <c r="AA16" s="146"/>
      <c r="AB16" s="146"/>
      <c r="AC16" s="147"/>
      <c r="AD16" s="100" t="str">
        <f>IF(入力シート!D19="","",入力シート!S19)</f>
        <v/>
      </c>
      <c r="AE16" s="50" t="str">
        <f>IF(入力シート!D19="","","～")</f>
        <v/>
      </c>
      <c r="AF16" s="101" t="str">
        <f t="shared" si="2"/>
        <v/>
      </c>
      <c r="AG16" s="148" t="str">
        <f>CONCATENATE("対象月数 ： ",入力シート!X19)</f>
        <v xml:space="preserve">対象月数 ： </v>
      </c>
      <c r="AH16" s="148"/>
      <c r="AI16" s="148"/>
      <c r="AJ16" s="148"/>
      <c r="AK16" s="148"/>
      <c r="AL16" s="148"/>
      <c r="AM16" s="148"/>
      <c r="AN16" s="148"/>
      <c r="AO16" s="148"/>
      <c r="AP16" s="148"/>
      <c r="AQ16" s="148"/>
      <c r="AR16" s="148"/>
      <c r="AS16" s="148"/>
      <c r="AT16" s="149"/>
    </row>
    <row r="17" spans="2:46">
      <c r="B17" s="14"/>
      <c r="C17" s="137" t="str">
        <f>IF(入力シート!D20="","",入力シート!D20)</f>
        <v/>
      </c>
      <c r="D17" s="137"/>
      <c r="E17" s="137"/>
      <c r="F17" s="137"/>
      <c r="G17" s="137"/>
      <c r="H17" s="137"/>
      <c r="I17" s="137"/>
      <c r="J17" s="137"/>
      <c r="K17" s="138"/>
      <c r="L17" s="69" t="str">
        <f>IF(入力シート!D20="","",入力シート!N20)</f>
        <v/>
      </c>
      <c r="M17" s="70" t="str">
        <f>IF(入力シート!D20="","",入力シート!AB20)</f>
        <v/>
      </c>
      <c r="N17" s="70" t="str">
        <f>IF(入力シート!D20="","",入力シート!AF20)</f>
        <v/>
      </c>
      <c r="O17" s="142" t="str">
        <f>IF(入力シート!D20="","",入力シート!N20)</f>
        <v/>
      </c>
      <c r="P17" s="143"/>
      <c r="Q17" s="143"/>
      <c r="R17" s="143"/>
      <c r="S17" s="23" t="str">
        <f t="shared" si="0"/>
        <v/>
      </c>
      <c r="T17" s="143" t="str">
        <f>IF(入力シート!D20="","",入力シート!AO20)</f>
        <v/>
      </c>
      <c r="U17" s="144"/>
      <c r="V17" s="142" t="str">
        <f>IF(入力シート!D20="","",入力シート!AJ20)</f>
        <v/>
      </c>
      <c r="W17" s="143"/>
      <c r="X17" s="143"/>
      <c r="Y17" s="144"/>
      <c r="Z17" s="145" t="str">
        <f t="shared" si="5"/>
        <v/>
      </c>
      <c r="AA17" s="146"/>
      <c r="AB17" s="146"/>
      <c r="AC17" s="147"/>
      <c r="AD17" s="100" t="str">
        <f>IF(入力シート!D20="","",入力シート!S20)</f>
        <v/>
      </c>
      <c r="AE17" s="50" t="str">
        <f>IF(入力シート!D20="","","～")</f>
        <v/>
      </c>
      <c r="AF17" s="101" t="str">
        <f t="shared" si="2"/>
        <v/>
      </c>
      <c r="AG17" s="148" t="str">
        <f>CONCATENATE("対象月数 ： ",入力シート!X20)</f>
        <v xml:space="preserve">対象月数 ： </v>
      </c>
      <c r="AH17" s="148"/>
      <c r="AI17" s="148"/>
      <c r="AJ17" s="148"/>
      <c r="AK17" s="148"/>
      <c r="AL17" s="148"/>
      <c r="AM17" s="148"/>
      <c r="AN17" s="148"/>
      <c r="AO17" s="148"/>
      <c r="AP17" s="148"/>
      <c r="AQ17" s="148"/>
      <c r="AR17" s="148"/>
      <c r="AS17" s="148"/>
      <c r="AT17" s="149"/>
    </row>
    <row r="18" spans="2:46">
      <c r="B18" s="14"/>
      <c r="C18" s="137" t="str">
        <f>IF(入力シート!D21="","",入力シート!D21)</f>
        <v/>
      </c>
      <c r="D18" s="137"/>
      <c r="E18" s="137"/>
      <c r="F18" s="137"/>
      <c r="G18" s="137"/>
      <c r="H18" s="137"/>
      <c r="I18" s="137"/>
      <c r="J18" s="137"/>
      <c r="K18" s="138"/>
      <c r="L18" s="69" t="str">
        <f>IF(入力シート!D21="","",入力シート!N21)</f>
        <v/>
      </c>
      <c r="M18" s="70" t="str">
        <f>IF(入力シート!D21="","",入力シート!AB21)</f>
        <v/>
      </c>
      <c r="N18" s="70" t="str">
        <f>IF(入力シート!D21="","",入力シート!AF21)</f>
        <v/>
      </c>
      <c r="O18" s="142" t="str">
        <f>IF(入力シート!D21="","",入力シート!N21)</f>
        <v/>
      </c>
      <c r="P18" s="143"/>
      <c r="Q18" s="143"/>
      <c r="R18" s="143"/>
      <c r="S18" s="23" t="str">
        <f t="shared" si="0"/>
        <v/>
      </c>
      <c r="T18" s="143" t="str">
        <f>IF(入力シート!D21="","",入力シート!AO21)</f>
        <v/>
      </c>
      <c r="U18" s="144"/>
      <c r="V18" s="142" t="str">
        <f>IF(入力シート!D21="","",入力シート!AJ21)</f>
        <v/>
      </c>
      <c r="W18" s="143"/>
      <c r="X18" s="143"/>
      <c r="Y18" s="144"/>
      <c r="Z18" s="145" t="str">
        <f t="shared" si="5"/>
        <v/>
      </c>
      <c r="AA18" s="146"/>
      <c r="AB18" s="146"/>
      <c r="AC18" s="147"/>
      <c r="AD18" s="100" t="str">
        <f>IF(入力シート!D21="","",入力シート!S21)</f>
        <v/>
      </c>
      <c r="AE18" s="50" t="str">
        <f>IF(入力シート!D21="","","～")</f>
        <v/>
      </c>
      <c r="AF18" s="101" t="str">
        <f t="shared" si="2"/>
        <v/>
      </c>
      <c r="AG18" s="148" t="str">
        <f>CONCATENATE("対象月数 ： ",入力シート!X21)</f>
        <v xml:space="preserve">対象月数 ： </v>
      </c>
      <c r="AH18" s="148"/>
      <c r="AI18" s="148"/>
      <c r="AJ18" s="148"/>
      <c r="AK18" s="148"/>
      <c r="AL18" s="148"/>
      <c r="AM18" s="148"/>
      <c r="AN18" s="148"/>
      <c r="AO18" s="148"/>
      <c r="AP18" s="148"/>
      <c r="AQ18" s="148"/>
      <c r="AR18" s="148"/>
      <c r="AS18" s="148"/>
      <c r="AT18" s="149"/>
    </row>
    <row r="19" spans="2:46">
      <c r="B19" s="14"/>
      <c r="C19" s="137" t="str">
        <f>IF(入力シート!D22="","",入力シート!D22)</f>
        <v/>
      </c>
      <c r="D19" s="137"/>
      <c r="E19" s="137"/>
      <c r="F19" s="137"/>
      <c r="G19" s="137"/>
      <c r="H19" s="137"/>
      <c r="I19" s="137"/>
      <c r="J19" s="137"/>
      <c r="K19" s="138"/>
      <c r="L19" s="69" t="str">
        <f>IF(入力シート!D22="","",入力シート!N22)</f>
        <v/>
      </c>
      <c r="M19" s="70" t="str">
        <f>IF(入力シート!D22="","",入力シート!AB22)</f>
        <v/>
      </c>
      <c r="N19" s="70" t="str">
        <f>IF(入力シート!D22="","",入力シート!AF22)</f>
        <v/>
      </c>
      <c r="O19" s="142" t="str">
        <f>IF(入力シート!D22="","",入力シート!N22)</f>
        <v/>
      </c>
      <c r="P19" s="143"/>
      <c r="Q19" s="143"/>
      <c r="R19" s="143"/>
      <c r="S19" s="23" t="str">
        <f t="shared" si="0"/>
        <v/>
      </c>
      <c r="T19" s="143" t="str">
        <f>IF(入力シート!D22="","",入力シート!AO22)</f>
        <v/>
      </c>
      <c r="U19" s="144"/>
      <c r="V19" s="142" t="str">
        <f>IF(入力シート!D22="","",入力シート!AJ22)</f>
        <v/>
      </c>
      <c r="W19" s="143"/>
      <c r="X19" s="143"/>
      <c r="Y19" s="144"/>
      <c r="Z19" s="145" t="str">
        <f t="shared" si="5"/>
        <v/>
      </c>
      <c r="AA19" s="146"/>
      <c r="AB19" s="146"/>
      <c r="AC19" s="147"/>
      <c r="AD19" s="100" t="str">
        <f>IF(入力シート!D22="","",入力シート!S22)</f>
        <v/>
      </c>
      <c r="AE19" s="50" t="str">
        <f>IF(入力シート!D22="","","～")</f>
        <v/>
      </c>
      <c r="AF19" s="101" t="str">
        <f t="shared" si="2"/>
        <v/>
      </c>
      <c r="AG19" s="148" t="str">
        <f>CONCATENATE("対象月数 ： ",入力シート!X22)</f>
        <v xml:space="preserve">対象月数 ： </v>
      </c>
      <c r="AH19" s="148"/>
      <c r="AI19" s="148"/>
      <c r="AJ19" s="148"/>
      <c r="AK19" s="148"/>
      <c r="AL19" s="148"/>
      <c r="AM19" s="148"/>
      <c r="AN19" s="148"/>
      <c r="AO19" s="148"/>
      <c r="AP19" s="148"/>
      <c r="AQ19" s="148"/>
      <c r="AR19" s="148"/>
      <c r="AS19" s="148"/>
      <c r="AT19" s="149"/>
    </row>
    <row r="20" spans="2:46">
      <c r="B20" s="14"/>
      <c r="C20" s="137" t="str">
        <f>IF(入力シート!D23="","",入力シート!D23)</f>
        <v/>
      </c>
      <c r="D20" s="137"/>
      <c r="E20" s="137"/>
      <c r="F20" s="137"/>
      <c r="G20" s="137"/>
      <c r="H20" s="137"/>
      <c r="I20" s="137"/>
      <c r="J20" s="137"/>
      <c r="K20" s="138"/>
      <c r="L20" s="69" t="str">
        <f>IF(入力シート!D23="","",入力シート!N23)</f>
        <v/>
      </c>
      <c r="M20" s="70" t="str">
        <f>IF(入力シート!D23="","",入力シート!AB23)</f>
        <v/>
      </c>
      <c r="N20" s="70" t="str">
        <f>IF(入力シート!D23="","",入力シート!AF23)</f>
        <v/>
      </c>
      <c r="O20" s="142" t="str">
        <f>IF(入力シート!D23="","",入力シート!N23)</f>
        <v/>
      </c>
      <c r="P20" s="143"/>
      <c r="Q20" s="143"/>
      <c r="R20" s="143"/>
      <c r="S20" s="23" t="str">
        <f t="shared" si="0"/>
        <v/>
      </c>
      <c r="T20" s="143" t="str">
        <f>IF(入力シート!D23="","",入力シート!AO23)</f>
        <v/>
      </c>
      <c r="U20" s="144"/>
      <c r="V20" s="142" t="str">
        <f>IF(入力シート!D23="","",入力シート!AJ23)</f>
        <v/>
      </c>
      <c r="W20" s="143"/>
      <c r="X20" s="143"/>
      <c r="Y20" s="144"/>
      <c r="Z20" s="145" t="str">
        <f t="shared" si="5"/>
        <v/>
      </c>
      <c r="AA20" s="146"/>
      <c r="AB20" s="146"/>
      <c r="AC20" s="147"/>
      <c r="AD20" s="100" t="str">
        <f>IF(入力シート!D23="","",入力シート!S23)</f>
        <v/>
      </c>
      <c r="AE20" s="50" t="str">
        <f>IF(入力シート!D23="","","～")</f>
        <v/>
      </c>
      <c r="AF20" s="101" t="str">
        <f t="shared" si="2"/>
        <v/>
      </c>
      <c r="AG20" s="148" t="str">
        <f>CONCATENATE("対象月数 ： ",入力シート!X23)</f>
        <v xml:space="preserve">対象月数 ： </v>
      </c>
      <c r="AH20" s="148"/>
      <c r="AI20" s="148"/>
      <c r="AJ20" s="148"/>
      <c r="AK20" s="148"/>
      <c r="AL20" s="148"/>
      <c r="AM20" s="148"/>
      <c r="AN20" s="148"/>
      <c r="AO20" s="148"/>
      <c r="AP20" s="148"/>
      <c r="AQ20" s="148"/>
      <c r="AR20" s="148"/>
      <c r="AS20" s="148"/>
      <c r="AT20" s="149"/>
    </row>
    <row r="21" spans="2:46">
      <c r="B21" s="14"/>
      <c r="C21" s="137" t="str">
        <f>IF(入力シート!D24="","",入力シート!D24)</f>
        <v/>
      </c>
      <c r="D21" s="137"/>
      <c r="E21" s="137"/>
      <c r="F21" s="137"/>
      <c r="G21" s="137"/>
      <c r="H21" s="137"/>
      <c r="I21" s="137"/>
      <c r="J21" s="137"/>
      <c r="K21" s="138"/>
      <c r="L21" s="69" t="str">
        <f>IF(入力シート!D24="","",入力シート!N24)</f>
        <v/>
      </c>
      <c r="M21" s="70" t="str">
        <f>IF(入力シート!D24="","",入力シート!AB24)</f>
        <v/>
      </c>
      <c r="N21" s="70" t="str">
        <f>IF(入力シート!D24="","",入力シート!AF24)</f>
        <v/>
      </c>
      <c r="O21" s="142" t="str">
        <f>IF(入力シート!D24="","",入力シート!N24)</f>
        <v/>
      </c>
      <c r="P21" s="143"/>
      <c r="Q21" s="143"/>
      <c r="R21" s="143"/>
      <c r="S21" s="23" t="str">
        <f t="shared" si="0"/>
        <v/>
      </c>
      <c r="T21" s="143" t="str">
        <f>IF(入力シート!D24="","",入力シート!AO24)</f>
        <v/>
      </c>
      <c r="U21" s="144"/>
      <c r="V21" s="142" t="str">
        <f>IF(入力シート!D24="","",入力シート!AJ24)</f>
        <v/>
      </c>
      <c r="W21" s="143"/>
      <c r="X21" s="143"/>
      <c r="Y21" s="144"/>
      <c r="Z21" s="145" t="str">
        <f t="shared" ref="Z21" si="6">T21</f>
        <v/>
      </c>
      <c r="AA21" s="146"/>
      <c r="AB21" s="146"/>
      <c r="AC21" s="147"/>
      <c r="AD21" s="100" t="str">
        <f>IF(入力シート!D24="","",入力シート!S24)</f>
        <v/>
      </c>
      <c r="AE21" s="50" t="str">
        <f>IF(入力シート!D24="","","～")</f>
        <v/>
      </c>
      <c r="AF21" s="101" t="str">
        <f t="shared" si="2"/>
        <v/>
      </c>
      <c r="AG21" s="148" t="str">
        <f>CONCATENATE("対象月数 ： ",入力シート!X24)</f>
        <v xml:space="preserve">対象月数 ： </v>
      </c>
      <c r="AH21" s="148"/>
      <c r="AI21" s="148"/>
      <c r="AJ21" s="148"/>
      <c r="AK21" s="148"/>
      <c r="AL21" s="148"/>
      <c r="AM21" s="148"/>
      <c r="AN21" s="148"/>
      <c r="AO21" s="148"/>
      <c r="AP21" s="148"/>
      <c r="AQ21" s="148"/>
      <c r="AR21" s="148"/>
      <c r="AS21" s="148"/>
      <c r="AT21" s="149"/>
    </row>
    <row r="22" spans="2:46">
      <c r="B22" s="14"/>
      <c r="C22" s="1"/>
      <c r="D22" s="1"/>
      <c r="E22" s="1"/>
      <c r="F22" s="1"/>
      <c r="G22" s="1"/>
      <c r="H22" s="1"/>
      <c r="I22" s="1"/>
      <c r="J22" s="1"/>
      <c r="K22" s="18"/>
      <c r="L22" s="19"/>
      <c r="M22" s="2"/>
      <c r="N22" s="2"/>
      <c r="O22" s="21"/>
      <c r="P22" s="22"/>
      <c r="Q22" s="22"/>
      <c r="R22" s="22"/>
      <c r="S22" s="23"/>
      <c r="T22" s="24"/>
      <c r="U22" s="25"/>
      <c r="V22" s="21"/>
      <c r="W22" s="22"/>
      <c r="X22" s="22"/>
      <c r="Y22" s="26"/>
      <c r="Z22" s="27"/>
      <c r="AC22" s="28"/>
      <c r="AD22" s="100"/>
      <c r="AE22" s="50"/>
      <c r="AF22" s="101"/>
      <c r="AG22" s="29"/>
      <c r="AH22" s="30"/>
      <c r="AI22" s="30"/>
      <c r="AJ22" s="30"/>
      <c r="AK22" s="30"/>
      <c r="AL22" s="30"/>
      <c r="AM22" s="30"/>
      <c r="AN22" s="30"/>
      <c r="AO22" s="30"/>
      <c r="AP22" s="30"/>
      <c r="AQ22" s="30"/>
      <c r="AR22" s="30"/>
      <c r="AS22" s="30"/>
      <c r="AT22" s="31"/>
    </row>
    <row r="23" spans="2:46">
      <c r="B23" s="14" t="s">
        <v>13</v>
      </c>
      <c r="C23" s="1"/>
      <c r="D23" s="1"/>
      <c r="E23" s="1"/>
      <c r="F23" s="1"/>
      <c r="G23" s="1"/>
      <c r="H23" s="1"/>
      <c r="I23" s="1"/>
      <c r="J23" s="1"/>
      <c r="K23" s="18"/>
      <c r="L23" s="19"/>
      <c r="M23" s="2"/>
      <c r="N23" s="2"/>
      <c r="O23" s="21"/>
      <c r="P23" s="22"/>
      <c r="Q23" s="22"/>
      <c r="R23" s="22"/>
      <c r="S23" s="23"/>
      <c r="T23" s="24"/>
      <c r="U23" s="25"/>
      <c r="V23" s="169">
        <f>SUM(V24:Y33)</f>
        <v>0</v>
      </c>
      <c r="W23" s="170"/>
      <c r="X23" s="170"/>
      <c r="Y23" s="171"/>
      <c r="Z23" s="27"/>
      <c r="AC23" s="28"/>
      <c r="AD23" s="102"/>
      <c r="AE23" s="54"/>
      <c r="AF23" s="103"/>
      <c r="AG23" s="29"/>
      <c r="AH23" s="30"/>
      <c r="AI23" s="30"/>
      <c r="AJ23" s="30"/>
      <c r="AK23" s="30"/>
      <c r="AL23" s="30"/>
      <c r="AM23" s="30"/>
      <c r="AN23" s="30"/>
      <c r="AO23" s="30"/>
      <c r="AP23" s="30"/>
      <c r="AQ23" s="30"/>
      <c r="AR23" s="30"/>
      <c r="AS23" s="30"/>
      <c r="AT23" s="31"/>
    </row>
    <row r="24" spans="2:46">
      <c r="B24" s="14"/>
      <c r="C24" s="172" t="str">
        <f>IF(入力シート!D28="","",入力シート!D28)</f>
        <v/>
      </c>
      <c r="D24" s="172"/>
      <c r="E24" s="172"/>
      <c r="F24" s="172"/>
      <c r="G24" s="172"/>
      <c r="H24" s="172"/>
      <c r="I24" s="172"/>
      <c r="J24" s="172"/>
      <c r="K24" s="173"/>
      <c r="L24" s="139" t="str">
        <f>IF(入力シート!D28="","",入力シート!BC28)</f>
        <v/>
      </c>
      <c r="M24" s="140"/>
      <c r="N24" s="140"/>
      <c r="O24" s="142" t="str">
        <f>IF(入力シート!D28="","",入力シート!AZ28)</f>
        <v/>
      </c>
      <c r="P24" s="143"/>
      <c r="Q24" s="143"/>
      <c r="R24" s="143"/>
      <c r="S24" s="23" t="str">
        <f>IF(O24="","","×")</f>
        <v/>
      </c>
      <c r="T24" s="174" t="str">
        <f>IF(入力シート!D28="","",入力シート!X28)</f>
        <v/>
      </c>
      <c r="U24" s="175"/>
      <c r="V24" s="142" t="str">
        <f t="shared" ref="V24:V33" si="7">IF($S$24="","",L24)</f>
        <v/>
      </c>
      <c r="W24" s="143"/>
      <c r="X24" s="143"/>
      <c r="Y24" s="144"/>
      <c r="Z24" s="176"/>
      <c r="AA24" s="177"/>
      <c r="AB24" s="177"/>
      <c r="AC24" s="178"/>
      <c r="AD24" s="179" t="str">
        <f>IF(入力シート!D28="","",入力シート!AW28)</f>
        <v/>
      </c>
      <c r="AE24" s="180"/>
      <c r="AF24" s="181"/>
      <c r="AG24" s="182" t="str">
        <f>IF(入力シート!D28="","",入力シート!N28)</f>
        <v/>
      </c>
      <c r="AH24" s="183"/>
      <c r="AI24" s="183"/>
      <c r="AJ24" s="183"/>
      <c r="AK24" s="183"/>
      <c r="AL24" s="183" t="str">
        <f>IF(入力シート!D28="","",入力シート!S28)</f>
        <v/>
      </c>
      <c r="AM24" s="183"/>
      <c r="AN24" s="183"/>
      <c r="AO24" s="183"/>
      <c r="AP24" s="183"/>
      <c r="AQ24" s="183"/>
      <c r="AR24" s="183"/>
      <c r="AS24" s="183"/>
      <c r="AT24" s="184"/>
    </row>
    <row r="25" spans="2:46">
      <c r="B25" s="14"/>
      <c r="C25" s="172" t="str">
        <f>IF(入力シート!D29="","",入力シート!D29)</f>
        <v/>
      </c>
      <c r="D25" s="172"/>
      <c r="E25" s="172"/>
      <c r="F25" s="172"/>
      <c r="G25" s="172"/>
      <c r="H25" s="172"/>
      <c r="I25" s="172"/>
      <c r="J25" s="172"/>
      <c r="K25" s="173"/>
      <c r="L25" s="139" t="str">
        <f>IF(入力シート!D29="","",入力シート!BC29)</f>
        <v/>
      </c>
      <c r="M25" s="140"/>
      <c r="N25" s="140"/>
      <c r="O25" s="142" t="str">
        <f>IF(入力シート!D29="","",入力シート!AZ29)</f>
        <v/>
      </c>
      <c r="P25" s="143"/>
      <c r="Q25" s="143"/>
      <c r="R25" s="143"/>
      <c r="S25" s="23" t="str">
        <f t="shared" ref="S25:S33" si="8">IF(O25="","","×")</f>
        <v/>
      </c>
      <c r="T25" s="174" t="str">
        <f>IF(入力シート!D29="","",入力シート!X29)</f>
        <v/>
      </c>
      <c r="U25" s="175"/>
      <c r="V25" s="142" t="str">
        <f t="shared" si="7"/>
        <v/>
      </c>
      <c r="W25" s="143"/>
      <c r="X25" s="143"/>
      <c r="Y25" s="144"/>
      <c r="Z25" s="176"/>
      <c r="AA25" s="177"/>
      <c r="AB25" s="177"/>
      <c r="AC25" s="178"/>
      <c r="AD25" s="179" t="str">
        <f>IF(入力シート!D29="","",入力シート!AW29)</f>
        <v/>
      </c>
      <c r="AE25" s="180"/>
      <c r="AF25" s="181"/>
      <c r="AG25" s="182" t="str">
        <f>IF(入力シート!D29="","",入力シート!N29)</f>
        <v/>
      </c>
      <c r="AH25" s="183"/>
      <c r="AI25" s="183"/>
      <c r="AJ25" s="183"/>
      <c r="AK25" s="183"/>
      <c r="AL25" s="183" t="str">
        <f>IF(入力シート!D29="","",入力シート!S29)</f>
        <v/>
      </c>
      <c r="AM25" s="183"/>
      <c r="AN25" s="183"/>
      <c r="AO25" s="183"/>
      <c r="AP25" s="183"/>
      <c r="AQ25" s="183"/>
      <c r="AR25" s="183"/>
      <c r="AS25" s="183"/>
      <c r="AT25" s="184"/>
    </row>
    <row r="26" spans="2:46">
      <c r="B26" s="14"/>
      <c r="C26" s="172" t="str">
        <f>IF(入力シート!D30="","",入力シート!D30)</f>
        <v/>
      </c>
      <c r="D26" s="172"/>
      <c r="E26" s="172"/>
      <c r="F26" s="172"/>
      <c r="G26" s="172"/>
      <c r="H26" s="172"/>
      <c r="I26" s="172"/>
      <c r="J26" s="172"/>
      <c r="K26" s="173"/>
      <c r="L26" s="139" t="str">
        <f>IF(入力シート!D30="","",入力シート!BC30)</f>
        <v/>
      </c>
      <c r="M26" s="140"/>
      <c r="N26" s="140"/>
      <c r="O26" s="142" t="str">
        <f>IF(入力シート!D30="","",入力シート!AZ30)</f>
        <v/>
      </c>
      <c r="P26" s="143"/>
      <c r="Q26" s="143"/>
      <c r="R26" s="143"/>
      <c r="S26" s="23" t="str">
        <f t="shared" si="8"/>
        <v/>
      </c>
      <c r="T26" s="174" t="str">
        <f>IF(入力シート!D30="","",入力シート!X30)</f>
        <v/>
      </c>
      <c r="U26" s="175"/>
      <c r="V26" s="142" t="str">
        <f t="shared" si="7"/>
        <v/>
      </c>
      <c r="W26" s="143"/>
      <c r="X26" s="143"/>
      <c r="Y26" s="144"/>
      <c r="Z26" s="176"/>
      <c r="AA26" s="177"/>
      <c r="AB26" s="177"/>
      <c r="AC26" s="178"/>
      <c r="AD26" s="179" t="str">
        <f>IF(入力シート!D30="","",入力シート!AW30)</f>
        <v/>
      </c>
      <c r="AE26" s="180"/>
      <c r="AF26" s="181"/>
      <c r="AG26" s="182" t="str">
        <f>IF(入力シート!D30="","",入力シート!N30)</f>
        <v/>
      </c>
      <c r="AH26" s="183"/>
      <c r="AI26" s="183"/>
      <c r="AJ26" s="183"/>
      <c r="AK26" s="183"/>
      <c r="AL26" s="183" t="str">
        <f>IF(入力シート!D30="","",入力シート!S30)</f>
        <v/>
      </c>
      <c r="AM26" s="183"/>
      <c r="AN26" s="183"/>
      <c r="AO26" s="183"/>
      <c r="AP26" s="183"/>
      <c r="AQ26" s="183"/>
      <c r="AR26" s="183"/>
      <c r="AS26" s="183"/>
      <c r="AT26" s="184"/>
    </row>
    <row r="27" spans="2:46">
      <c r="B27" s="14"/>
      <c r="C27" s="172" t="str">
        <f>IF(入力シート!D31="","",入力シート!D31)</f>
        <v/>
      </c>
      <c r="D27" s="172"/>
      <c r="E27" s="172"/>
      <c r="F27" s="172"/>
      <c r="G27" s="172"/>
      <c r="H27" s="172"/>
      <c r="I27" s="172"/>
      <c r="J27" s="172"/>
      <c r="K27" s="173"/>
      <c r="L27" s="139" t="str">
        <f>IF(入力シート!D31="","",入力シート!BC31)</f>
        <v/>
      </c>
      <c r="M27" s="140"/>
      <c r="N27" s="140"/>
      <c r="O27" s="142" t="str">
        <f>IF(入力シート!D31="","",入力シート!AZ31)</f>
        <v/>
      </c>
      <c r="P27" s="143"/>
      <c r="Q27" s="143"/>
      <c r="R27" s="143"/>
      <c r="S27" s="23" t="str">
        <f t="shared" si="8"/>
        <v/>
      </c>
      <c r="T27" s="174" t="str">
        <f>IF(入力シート!D31="","",入力シート!X31)</f>
        <v/>
      </c>
      <c r="U27" s="175"/>
      <c r="V27" s="142" t="str">
        <f t="shared" si="7"/>
        <v/>
      </c>
      <c r="W27" s="143"/>
      <c r="X27" s="143"/>
      <c r="Y27" s="144"/>
      <c r="Z27" s="176"/>
      <c r="AA27" s="177"/>
      <c r="AB27" s="177"/>
      <c r="AC27" s="178"/>
      <c r="AD27" s="179" t="str">
        <f>IF(入力シート!D31="","",入力シート!AW31)</f>
        <v/>
      </c>
      <c r="AE27" s="180"/>
      <c r="AF27" s="181"/>
      <c r="AG27" s="182" t="str">
        <f>IF(入力シート!D31="","",入力シート!N31)</f>
        <v/>
      </c>
      <c r="AH27" s="183"/>
      <c r="AI27" s="183"/>
      <c r="AJ27" s="183"/>
      <c r="AK27" s="183"/>
      <c r="AL27" s="183" t="str">
        <f>IF(入力シート!D31="","",入力シート!S31)</f>
        <v/>
      </c>
      <c r="AM27" s="183"/>
      <c r="AN27" s="183"/>
      <c r="AO27" s="183"/>
      <c r="AP27" s="183"/>
      <c r="AQ27" s="183"/>
      <c r="AR27" s="183"/>
      <c r="AS27" s="183"/>
      <c r="AT27" s="184"/>
    </row>
    <row r="28" spans="2:46">
      <c r="B28" s="14"/>
      <c r="C28" s="172" t="str">
        <f>IF(入力シート!D32="","",入力シート!D32)</f>
        <v/>
      </c>
      <c r="D28" s="172"/>
      <c r="E28" s="172"/>
      <c r="F28" s="172"/>
      <c r="G28" s="172"/>
      <c r="H28" s="172"/>
      <c r="I28" s="172"/>
      <c r="J28" s="172"/>
      <c r="K28" s="173"/>
      <c r="L28" s="139" t="str">
        <f>IF(入力シート!D32="","",入力シート!BC32)</f>
        <v/>
      </c>
      <c r="M28" s="140"/>
      <c r="N28" s="140"/>
      <c r="O28" s="142" t="str">
        <f>IF(入力シート!D32="","",入力シート!AZ32)</f>
        <v/>
      </c>
      <c r="P28" s="143"/>
      <c r="Q28" s="143"/>
      <c r="R28" s="143"/>
      <c r="S28" s="23" t="str">
        <f t="shared" si="8"/>
        <v/>
      </c>
      <c r="T28" s="174" t="str">
        <f>IF(入力シート!D32="","",入力シート!X32)</f>
        <v/>
      </c>
      <c r="U28" s="175"/>
      <c r="V28" s="142" t="str">
        <f t="shared" si="7"/>
        <v/>
      </c>
      <c r="W28" s="143"/>
      <c r="X28" s="143"/>
      <c r="Y28" s="144"/>
      <c r="Z28" s="176"/>
      <c r="AA28" s="177"/>
      <c r="AB28" s="177"/>
      <c r="AC28" s="178"/>
      <c r="AD28" s="179" t="str">
        <f>IF(入力シート!D32="","",入力シート!AW32)</f>
        <v/>
      </c>
      <c r="AE28" s="180"/>
      <c r="AF28" s="181"/>
      <c r="AG28" s="182" t="str">
        <f>IF(入力シート!D32="","",入力シート!N32)</f>
        <v/>
      </c>
      <c r="AH28" s="183"/>
      <c r="AI28" s="183"/>
      <c r="AJ28" s="183"/>
      <c r="AK28" s="183"/>
      <c r="AL28" s="183" t="str">
        <f>IF(入力シート!D32="","",入力シート!S32)</f>
        <v/>
      </c>
      <c r="AM28" s="183"/>
      <c r="AN28" s="183"/>
      <c r="AO28" s="183"/>
      <c r="AP28" s="183"/>
      <c r="AQ28" s="183"/>
      <c r="AR28" s="183"/>
      <c r="AS28" s="183"/>
      <c r="AT28" s="184"/>
    </row>
    <row r="29" spans="2:46">
      <c r="B29" s="14"/>
      <c r="C29" s="172" t="str">
        <f>IF(入力シート!D33="","",入力シート!D33)</f>
        <v/>
      </c>
      <c r="D29" s="172"/>
      <c r="E29" s="172"/>
      <c r="F29" s="172"/>
      <c r="G29" s="172"/>
      <c r="H29" s="172"/>
      <c r="I29" s="172"/>
      <c r="J29" s="172"/>
      <c r="K29" s="173"/>
      <c r="L29" s="139" t="str">
        <f>IF(入力シート!D33="","",入力シート!BC33)</f>
        <v/>
      </c>
      <c r="M29" s="140"/>
      <c r="N29" s="140"/>
      <c r="O29" s="142" t="str">
        <f>IF(入力シート!D33="","",入力シート!AZ33)</f>
        <v/>
      </c>
      <c r="P29" s="143"/>
      <c r="Q29" s="143"/>
      <c r="R29" s="143"/>
      <c r="S29" s="23" t="str">
        <f t="shared" si="8"/>
        <v/>
      </c>
      <c r="T29" s="174" t="str">
        <f>IF(入力シート!D33="","",入力シート!X33)</f>
        <v/>
      </c>
      <c r="U29" s="175"/>
      <c r="V29" s="142" t="str">
        <f t="shared" si="7"/>
        <v/>
      </c>
      <c r="W29" s="143"/>
      <c r="X29" s="143"/>
      <c r="Y29" s="144"/>
      <c r="Z29" s="176"/>
      <c r="AA29" s="177"/>
      <c r="AB29" s="177"/>
      <c r="AC29" s="178"/>
      <c r="AD29" s="179" t="str">
        <f>IF(入力シート!D33="","",入力シート!AW33)</f>
        <v/>
      </c>
      <c r="AE29" s="180"/>
      <c r="AF29" s="181"/>
      <c r="AG29" s="182" t="str">
        <f>IF(入力シート!D33="","",入力シート!N33)</f>
        <v/>
      </c>
      <c r="AH29" s="183"/>
      <c r="AI29" s="183"/>
      <c r="AJ29" s="183"/>
      <c r="AK29" s="183"/>
      <c r="AL29" s="183" t="str">
        <f>IF(入力シート!D33="","",入力シート!S33)</f>
        <v/>
      </c>
      <c r="AM29" s="183"/>
      <c r="AN29" s="183"/>
      <c r="AO29" s="183"/>
      <c r="AP29" s="183"/>
      <c r="AQ29" s="183"/>
      <c r="AR29" s="183"/>
      <c r="AS29" s="183"/>
      <c r="AT29" s="184"/>
    </row>
    <row r="30" spans="2:46">
      <c r="B30" s="14"/>
      <c r="C30" s="172" t="str">
        <f>IF(入力シート!D34="","",入力シート!D34)</f>
        <v/>
      </c>
      <c r="D30" s="172"/>
      <c r="E30" s="172"/>
      <c r="F30" s="172"/>
      <c r="G30" s="172"/>
      <c r="H30" s="172"/>
      <c r="I30" s="172"/>
      <c r="J30" s="172"/>
      <c r="K30" s="173"/>
      <c r="L30" s="139" t="str">
        <f>IF(入力シート!D34="","",入力シート!BC34)</f>
        <v/>
      </c>
      <c r="M30" s="140"/>
      <c r="N30" s="140"/>
      <c r="O30" s="142" t="str">
        <f>IF(入力シート!D34="","",入力シート!AZ34)</f>
        <v/>
      </c>
      <c r="P30" s="143"/>
      <c r="Q30" s="143"/>
      <c r="R30" s="143"/>
      <c r="S30" s="23" t="str">
        <f t="shared" si="8"/>
        <v/>
      </c>
      <c r="T30" s="174" t="str">
        <f>IF(入力シート!D34="","",入力シート!X34)</f>
        <v/>
      </c>
      <c r="U30" s="175"/>
      <c r="V30" s="142" t="str">
        <f t="shared" si="7"/>
        <v/>
      </c>
      <c r="W30" s="143"/>
      <c r="X30" s="143"/>
      <c r="Y30" s="144"/>
      <c r="Z30" s="176"/>
      <c r="AA30" s="177"/>
      <c r="AB30" s="177"/>
      <c r="AC30" s="178"/>
      <c r="AD30" s="179" t="str">
        <f>IF(入力シート!D34="","",入力シート!AW34)</f>
        <v/>
      </c>
      <c r="AE30" s="180"/>
      <c r="AF30" s="181"/>
      <c r="AG30" s="182" t="str">
        <f>IF(入力シート!D34="","",入力シート!N34)</f>
        <v/>
      </c>
      <c r="AH30" s="183"/>
      <c r="AI30" s="183"/>
      <c r="AJ30" s="183"/>
      <c r="AK30" s="183"/>
      <c r="AL30" s="183" t="str">
        <f>IF(入力シート!D34="","",入力シート!S34)</f>
        <v/>
      </c>
      <c r="AM30" s="183"/>
      <c r="AN30" s="183"/>
      <c r="AO30" s="183"/>
      <c r="AP30" s="183"/>
      <c r="AQ30" s="183"/>
      <c r="AR30" s="183"/>
      <c r="AS30" s="183"/>
      <c r="AT30" s="184"/>
    </row>
    <row r="31" spans="2:46">
      <c r="B31" s="14"/>
      <c r="C31" s="172" t="str">
        <f>IF(入力シート!D35="","",入力シート!D35)</f>
        <v/>
      </c>
      <c r="D31" s="172"/>
      <c r="E31" s="172"/>
      <c r="F31" s="172"/>
      <c r="G31" s="172"/>
      <c r="H31" s="172"/>
      <c r="I31" s="172"/>
      <c r="J31" s="172"/>
      <c r="K31" s="173"/>
      <c r="L31" s="139" t="str">
        <f>IF(入力シート!D35="","",入力シート!BC35)</f>
        <v/>
      </c>
      <c r="M31" s="140"/>
      <c r="N31" s="140"/>
      <c r="O31" s="142" t="str">
        <f>IF(入力シート!D35="","",入力シート!AZ35)</f>
        <v/>
      </c>
      <c r="P31" s="143"/>
      <c r="Q31" s="143"/>
      <c r="R31" s="143"/>
      <c r="S31" s="23" t="str">
        <f t="shared" si="8"/>
        <v/>
      </c>
      <c r="T31" s="174" t="str">
        <f>IF(入力シート!D35="","",入力シート!X35)</f>
        <v/>
      </c>
      <c r="U31" s="175"/>
      <c r="V31" s="142" t="str">
        <f t="shared" si="7"/>
        <v/>
      </c>
      <c r="W31" s="143"/>
      <c r="X31" s="143"/>
      <c r="Y31" s="144"/>
      <c r="Z31" s="176"/>
      <c r="AA31" s="177"/>
      <c r="AB31" s="177"/>
      <c r="AC31" s="178"/>
      <c r="AD31" s="179" t="str">
        <f>IF(入力シート!D35="","",入力シート!AW35)</f>
        <v/>
      </c>
      <c r="AE31" s="180"/>
      <c r="AF31" s="181"/>
      <c r="AG31" s="182" t="str">
        <f>IF(入力シート!D35="","",入力シート!N35)</f>
        <v/>
      </c>
      <c r="AH31" s="183"/>
      <c r="AI31" s="183"/>
      <c r="AJ31" s="183"/>
      <c r="AK31" s="183"/>
      <c r="AL31" s="183" t="str">
        <f>IF(入力シート!D35="","",入力シート!S35)</f>
        <v/>
      </c>
      <c r="AM31" s="183"/>
      <c r="AN31" s="183"/>
      <c r="AO31" s="183"/>
      <c r="AP31" s="183"/>
      <c r="AQ31" s="183"/>
      <c r="AR31" s="183"/>
      <c r="AS31" s="183"/>
      <c r="AT31" s="184"/>
    </row>
    <row r="32" spans="2:46">
      <c r="B32" s="14"/>
      <c r="C32" s="172" t="str">
        <f>IF(入力シート!D36="","",入力シート!D36)</f>
        <v/>
      </c>
      <c r="D32" s="172"/>
      <c r="E32" s="172"/>
      <c r="F32" s="172"/>
      <c r="G32" s="172"/>
      <c r="H32" s="172"/>
      <c r="I32" s="172"/>
      <c r="J32" s="172"/>
      <c r="K32" s="173"/>
      <c r="L32" s="139" t="str">
        <f>IF(入力シート!D36="","",入力シート!BC36)</f>
        <v/>
      </c>
      <c r="M32" s="140"/>
      <c r="N32" s="140"/>
      <c r="O32" s="142" t="str">
        <f>IF(入力シート!D36="","",入力シート!AZ36)</f>
        <v/>
      </c>
      <c r="P32" s="143"/>
      <c r="Q32" s="143"/>
      <c r="R32" s="143"/>
      <c r="S32" s="23" t="str">
        <f t="shared" si="8"/>
        <v/>
      </c>
      <c r="T32" s="174" t="str">
        <f>IF(入力シート!D36="","",入力シート!X36)</f>
        <v/>
      </c>
      <c r="U32" s="175"/>
      <c r="V32" s="142" t="str">
        <f t="shared" si="7"/>
        <v/>
      </c>
      <c r="W32" s="143"/>
      <c r="X32" s="143"/>
      <c r="Y32" s="144"/>
      <c r="Z32" s="176"/>
      <c r="AA32" s="177"/>
      <c r="AB32" s="177"/>
      <c r="AC32" s="178"/>
      <c r="AD32" s="179" t="str">
        <f>IF(入力シート!D36="","",入力シート!AW36)</f>
        <v/>
      </c>
      <c r="AE32" s="180"/>
      <c r="AF32" s="181"/>
      <c r="AG32" s="182" t="str">
        <f>IF(入力シート!D36="","",入力シート!N36)</f>
        <v/>
      </c>
      <c r="AH32" s="183"/>
      <c r="AI32" s="183"/>
      <c r="AJ32" s="183"/>
      <c r="AK32" s="183"/>
      <c r="AL32" s="183" t="str">
        <f>IF(入力シート!D36="","",入力シート!S36)</f>
        <v/>
      </c>
      <c r="AM32" s="183"/>
      <c r="AN32" s="183"/>
      <c r="AO32" s="183"/>
      <c r="AP32" s="183"/>
      <c r="AQ32" s="183"/>
      <c r="AR32" s="183"/>
      <c r="AS32" s="183"/>
      <c r="AT32" s="184"/>
    </row>
    <row r="33" spans="2:46">
      <c r="B33" s="14"/>
      <c r="C33" s="172" t="str">
        <f>IF(入力シート!D37="","",入力シート!D37)</f>
        <v/>
      </c>
      <c r="D33" s="172"/>
      <c r="E33" s="172"/>
      <c r="F33" s="172"/>
      <c r="G33" s="172"/>
      <c r="H33" s="172"/>
      <c r="I33" s="172"/>
      <c r="J33" s="172"/>
      <c r="K33" s="173"/>
      <c r="L33" s="139" t="str">
        <f>IF(入力シート!D37="","",入力シート!BC37)</f>
        <v/>
      </c>
      <c r="M33" s="140"/>
      <c r="N33" s="140"/>
      <c r="O33" s="142" t="str">
        <f>IF(入力シート!D37="","",入力シート!AZ37)</f>
        <v/>
      </c>
      <c r="P33" s="143"/>
      <c r="Q33" s="143"/>
      <c r="R33" s="143"/>
      <c r="S33" s="23" t="str">
        <f t="shared" si="8"/>
        <v/>
      </c>
      <c r="T33" s="174" t="str">
        <f>IF(入力シート!D37="","",入力シート!X37)</f>
        <v/>
      </c>
      <c r="U33" s="175"/>
      <c r="V33" s="142" t="str">
        <f t="shared" si="7"/>
        <v/>
      </c>
      <c r="W33" s="143"/>
      <c r="X33" s="143"/>
      <c r="Y33" s="144"/>
      <c r="Z33" s="176"/>
      <c r="AA33" s="177"/>
      <c r="AB33" s="177"/>
      <c r="AC33" s="178"/>
      <c r="AD33" s="179" t="str">
        <f>IF(入力シート!D37="","",入力シート!AW37)</f>
        <v/>
      </c>
      <c r="AE33" s="180"/>
      <c r="AF33" s="181"/>
      <c r="AG33" s="182" t="str">
        <f>IF(入力シート!D37="","",入力シート!N37)</f>
        <v/>
      </c>
      <c r="AH33" s="183"/>
      <c r="AI33" s="183"/>
      <c r="AJ33" s="183"/>
      <c r="AK33" s="183"/>
      <c r="AL33" s="183" t="str">
        <f>IF(入力シート!D37="","",入力シート!S37)</f>
        <v/>
      </c>
      <c r="AM33" s="183"/>
      <c r="AN33" s="183"/>
      <c r="AO33" s="183"/>
      <c r="AP33" s="183"/>
      <c r="AQ33" s="183"/>
      <c r="AR33" s="183"/>
      <c r="AS33" s="183"/>
      <c r="AT33" s="184"/>
    </row>
    <row r="34" spans="2:46">
      <c r="B34" s="14"/>
      <c r="C34" s="32"/>
      <c r="D34" s="32"/>
      <c r="E34" s="32"/>
      <c r="F34" s="32"/>
      <c r="G34" s="32"/>
      <c r="H34" s="32"/>
      <c r="I34" s="32"/>
      <c r="J34" s="32"/>
      <c r="K34" s="33"/>
      <c r="L34" s="19"/>
      <c r="M34" s="2"/>
      <c r="N34" s="2"/>
      <c r="O34" s="21"/>
      <c r="P34" s="22"/>
      <c r="Q34" s="22"/>
      <c r="R34" s="22"/>
      <c r="S34" s="23"/>
      <c r="T34" s="24"/>
      <c r="U34" s="25"/>
      <c r="V34" s="21"/>
      <c r="W34" s="22"/>
      <c r="X34" s="22"/>
      <c r="Y34" s="26"/>
      <c r="Z34" s="27"/>
      <c r="AC34" s="28"/>
      <c r="AD34" s="16"/>
      <c r="AE34" s="54"/>
      <c r="AF34" s="15"/>
      <c r="AG34" s="29"/>
      <c r="AH34" s="30"/>
      <c r="AI34" s="30"/>
      <c r="AJ34" s="30"/>
      <c r="AK34" s="30"/>
      <c r="AL34" s="30"/>
      <c r="AM34" s="30"/>
      <c r="AN34" s="30"/>
      <c r="AO34" s="30"/>
      <c r="AP34" s="30"/>
      <c r="AQ34" s="30"/>
      <c r="AR34" s="30"/>
      <c r="AS34" s="30"/>
      <c r="AT34" s="31"/>
    </row>
    <row r="35" spans="2:46">
      <c r="B35" s="14" t="s">
        <v>14</v>
      </c>
      <c r="C35" s="32"/>
      <c r="D35" s="32"/>
      <c r="E35" s="32"/>
      <c r="F35" s="32"/>
      <c r="G35" s="32"/>
      <c r="H35" s="32"/>
      <c r="I35" s="32"/>
      <c r="J35" s="32"/>
      <c r="K35" s="33"/>
      <c r="L35" s="19"/>
      <c r="M35" s="2"/>
      <c r="N35" s="2"/>
      <c r="O35" s="21"/>
      <c r="P35" s="22"/>
      <c r="Q35" s="22"/>
      <c r="R35" s="22"/>
      <c r="S35" s="23"/>
      <c r="T35" s="24"/>
      <c r="U35" s="25"/>
      <c r="V35" s="169">
        <f>SUM(V36:Y40)</f>
        <v>0</v>
      </c>
      <c r="W35" s="170"/>
      <c r="X35" s="170"/>
      <c r="Y35" s="171"/>
      <c r="Z35" s="27"/>
      <c r="AC35" s="28"/>
      <c r="AD35" s="16"/>
      <c r="AE35" s="54"/>
      <c r="AF35" s="15"/>
      <c r="AG35" s="29"/>
      <c r="AH35" s="30"/>
      <c r="AI35" s="30"/>
      <c r="AJ35" s="30"/>
      <c r="AK35" s="30"/>
      <c r="AL35" s="30"/>
      <c r="AM35" s="30"/>
      <c r="AN35" s="30"/>
      <c r="AO35" s="30"/>
      <c r="AP35" s="30"/>
      <c r="AQ35" s="30"/>
      <c r="AR35" s="30"/>
      <c r="AS35" s="30"/>
      <c r="AT35" s="31"/>
    </row>
    <row r="36" spans="2:46">
      <c r="B36" s="14"/>
      <c r="C36" s="172" t="str">
        <f>IF(入力シート!D42="","",入力シート!D42)</f>
        <v/>
      </c>
      <c r="D36" s="172"/>
      <c r="E36" s="172"/>
      <c r="F36" s="172"/>
      <c r="G36" s="172"/>
      <c r="H36" s="172"/>
      <c r="I36" s="172"/>
      <c r="J36" s="172"/>
      <c r="K36" s="173"/>
      <c r="L36" s="139" t="str">
        <f>IF(入力シート!D42="","",入力シート!BC42)</f>
        <v/>
      </c>
      <c r="M36" s="140"/>
      <c r="N36" s="140"/>
      <c r="O36" s="142" t="str">
        <f>IF(入力シート!D42="","",入力シート!AB42)</f>
        <v/>
      </c>
      <c r="P36" s="143"/>
      <c r="Q36" s="143"/>
      <c r="R36" s="143"/>
      <c r="S36" s="23" t="str">
        <f>IF(O36="","","×")</f>
        <v/>
      </c>
      <c r="T36" s="164" t="str">
        <f>IF(入力シート!D42="","",入力シート!S42)</f>
        <v/>
      </c>
      <c r="U36" s="165"/>
      <c r="V36" s="142" t="str">
        <f>IF($S$36="","",L36)</f>
        <v/>
      </c>
      <c r="W36" s="143"/>
      <c r="X36" s="143"/>
      <c r="Y36" s="144"/>
      <c r="Z36" s="176"/>
      <c r="AA36" s="177"/>
      <c r="AB36" s="177"/>
      <c r="AC36" s="178"/>
      <c r="AD36" s="179" t="str">
        <f>IF(入力シート!D42="","",入力シート!AT42)</f>
        <v/>
      </c>
      <c r="AE36" s="180"/>
      <c r="AF36" s="181"/>
      <c r="AG36" s="182" t="str">
        <f>IF(入力シート!D42="","",入力シート!N42)</f>
        <v/>
      </c>
      <c r="AH36" s="183"/>
      <c r="AI36" s="183"/>
      <c r="AJ36" s="183"/>
      <c r="AK36" s="183"/>
      <c r="AL36" s="183" t="str">
        <f>IF(入力シート!D42="","",入力シート!BH42)</f>
        <v/>
      </c>
      <c r="AM36" s="183"/>
      <c r="AN36" s="183"/>
      <c r="AO36" s="183"/>
      <c r="AP36" s="183" t="str">
        <f>IF(入力シート!D42="","",入力シート!BR42)</f>
        <v/>
      </c>
      <c r="AQ36" s="183"/>
      <c r="AR36" s="183"/>
      <c r="AS36" s="183"/>
      <c r="AT36" s="184"/>
    </row>
    <row r="37" spans="2:46">
      <c r="B37" s="14"/>
      <c r="C37" s="172" t="str">
        <f>IF(入力シート!D43="","",入力シート!D43)</f>
        <v/>
      </c>
      <c r="D37" s="172"/>
      <c r="E37" s="172"/>
      <c r="F37" s="172"/>
      <c r="G37" s="172"/>
      <c r="H37" s="172"/>
      <c r="I37" s="172"/>
      <c r="J37" s="172"/>
      <c r="K37" s="173"/>
      <c r="L37" s="139" t="str">
        <f>IF(入力シート!D43="","",入力シート!BC43)</f>
        <v/>
      </c>
      <c r="M37" s="140"/>
      <c r="N37" s="140"/>
      <c r="O37" s="142" t="str">
        <f>IF(入力シート!D43="","",入力シート!AB43)</f>
        <v/>
      </c>
      <c r="P37" s="143"/>
      <c r="Q37" s="143"/>
      <c r="R37" s="143"/>
      <c r="S37" s="23" t="str">
        <f t="shared" ref="S37:S40" si="9">IF(O37="","","×")</f>
        <v/>
      </c>
      <c r="T37" s="164" t="str">
        <f>IF(入力シート!D43="","",入力シート!S43)</f>
        <v/>
      </c>
      <c r="U37" s="165"/>
      <c r="V37" s="142" t="str">
        <f>IF($S$36="","",L37)</f>
        <v/>
      </c>
      <c r="W37" s="143"/>
      <c r="X37" s="143"/>
      <c r="Y37" s="144"/>
      <c r="Z37" s="176"/>
      <c r="AA37" s="177"/>
      <c r="AB37" s="177"/>
      <c r="AC37" s="178"/>
      <c r="AD37" s="179" t="str">
        <f>IF(入力シート!D43="","",入力シート!AT43)</f>
        <v/>
      </c>
      <c r="AE37" s="180"/>
      <c r="AF37" s="181"/>
      <c r="AG37" s="182" t="str">
        <f>IF(入力シート!D43="","",入力シート!N43)</f>
        <v/>
      </c>
      <c r="AH37" s="183"/>
      <c r="AI37" s="183"/>
      <c r="AJ37" s="183"/>
      <c r="AK37" s="183"/>
      <c r="AL37" s="183" t="str">
        <f>IF(入力シート!D43="","",入力シート!BH43)</f>
        <v/>
      </c>
      <c r="AM37" s="183"/>
      <c r="AN37" s="183"/>
      <c r="AO37" s="183"/>
      <c r="AP37" s="183" t="str">
        <f>IF(入力シート!D43="","",入力シート!BR43)</f>
        <v/>
      </c>
      <c r="AQ37" s="183"/>
      <c r="AR37" s="183"/>
      <c r="AS37" s="183"/>
      <c r="AT37" s="184"/>
    </row>
    <row r="38" spans="2:46">
      <c r="B38" s="14"/>
      <c r="C38" s="172" t="str">
        <f>IF(入力シート!D44="","",入力シート!D44)</f>
        <v/>
      </c>
      <c r="D38" s="172"/>
      <c r="E38" s="172"/>
      <c r="F38" s="172"/>
      <c r="G38" s="172"/>
      <c r="H38" s="172"/>
      <c r="I38" s="172"/>
      <c r="J38" s="172"/>
      <c r="K38" s="173"/>
      <c r="L38" s="139" t="str">
        <f>IF(入力シート!D44="","",入力シート!BC44)</f>
        <v/>
      </c>
      <c r="M38" s="140"/>
      <c r="N38" s="140"/>
      <c r="O38" s="142" t="str">
        <f>IF(入力シート!D44="","",入力シート!AB44)</f>
        <v/>
      </c>
      <c r="P38" s="143"/>
      <c r="Q38" s="143"/>
      <c r="R38" s="143"/>
      <c r="S38" s="23" t="str">
        <f t="shared" si="9"/>
        <v/>
      </c>
      <c r="T38" s="164" t="str">
        <f>IF(入力シート!D44="","",入力シート!S44)</f>
        <v/>
      </c>
      <c r="U38" s="165"/>
      <c r="V38" s="142" t="str">
        <f>IF($S$36="","",L38)</f>
        <v/>
      </c>
      <c r="W38" s="143"/>
      <c r="X38" s="143"/>
      <c r="Y38" s="144"/>
      <c r="Z38" s="176"/>
      <c r="AA38" s="177"/>
      <c r="AB38" s="177"/>
      <c r="AC38" s="178"/>
      <c r="AD38" s="179" t="str">
        <f>IF(入力シート!D44="","",入力シート!AT44)</f>
        <v/>
      </c>
      <c r="AE38" s="180"/>
      <c r="AF38" s="181"/>
      <c r="AG38" s="182" t="str">
        <f>IF(入力シート!D44="","",入力シート!N44)</f>
        <v/>
      </c>
      <c r="AH38" s="183"/>
      <c r="AI38" s="183"/>
      <c r="AJ38" s="183"/>
      <c r="AK38" s="183"/>
      <c r="AL38" s="183" t="str">
        <f>IF(入力シート!D44="","",入力シート!BH44)</f>
        <v/>
      </c>
      <c r="AM38" s="183"/>
      <c r="AN38" s="183"/>
      <c r="AO38" s="183"/>
      <c r="AP38" s="183" t="str">
        <f>IF(入力シート!D44="","",入力シート!BR44)</f>
        <v/>
      </c>
      <c r="AQ38" s="183"/>
      <c r="AR38" s="183"/>
      <c r="AS38" s="183"/>
      <c r="AT38" s="184"/>
    </row>
    <row r="39" spans="2:46">
      <c r="B39" s="14"/>
      <c r="C39" s="172" t="str">
        <f>IF(入力シート!D45="","",入力シート!D45)</f>
        <v/>
      </c>
      <c r="D39" s="172"/>
      <c r="E39" s="172"/>
      <c r="F39" s="172"/>
      <c r="G39" s="172"/>
      <c r="H39" s="172"/>
      <c r="I39" s="172"/>
      <c r="J39" s="172"/>
      <c r="K39" s="173"/>
      <c r="L39" s="139" t="str">
        <f>IF(入力シート!D45="","",入力シート!BC45)</f>
        <v/>
      </c>
      <c r="M39" s="140"/>
      <c r="N39" s="140"/>
      <c r="O39" s="142" t="str">
        <f>IF(入力シート!D45="","",入力シート!AB45)</f>
        <v/>
      </c>
      <c r="P39" s="143"/>
      <c r="Q39" s="143"/>
      <c r="R39" s="143"/>
      <c r="S39" s="23" t="str">
        <f t="shared" si="9"/>
        <v/>
      </c>
      <c r="T39" s="164" t="str">
        <f>IF(入力シート!D45="","",入力シート!S45)</f>
        <v/>
      </c>
      <c r="U39" s="165"/>
      <c r="V39" s="142" t="str">
        <f>IF($S$36="","",L39)</f>
        <v/>
      </c>
      <c r="W39" s="143"/>
      <c r="X39" s="143"/>
      <c r="Y39" s="144"/>
      <c r="Z39" s="176"/>
      <c r="AA39" s="177"/>
      <c r="AB39" s="177"/>
      <c r="AC39" s="178"/>
      <c r="AD39" s="179" t="str">
        <f>IF(入力シート!D45="","",入力シート!AT45)</f>
        <v/>
      </c>
      <c r="AE39" s="180"/>
      <c r="AF39" s="181"/>
      <c r="AG39" s="182" t="str">
        <f>IF(入力シート!D45="","",入力シート!N45)</f>
        <v/>
      </c>
      <c r="AH39" s="183"/>
      <c r="AI39" s="183"/>
      <c r="AJ39" s="183"/>
      <c r="AK39" s="183"/>
      <c r="AL39" s="183" t="str">
        <f>IF(入力シート!D45="","",入力シート!BH45)</f>
        <v/>
      </c>
      <c r="AM39" s="183"/>
      <c r="AN39" s="183"/>
      <c r="AO39" s="183"/>
      <c r="AP39" s="183" t="str">
        <f>IF(入力シート!D45="","",入力シート!BR45)</f>
        <v/>
      </c>
      <c r="AQ39" s="183"/>
      <c r="AR39" s="183"/>
      <c r="AS39" s="183"/>
      <c r="AT39" s="184"/>
    </row>
    <row r="40" spans="2:46">
      <c r="B40" s="14"/>
      <c r="C40" s="172" t="str">
        <f>IF(入力シート!D46="","",入力シート!D46)</f>
        <v/>
      </c>
      <c r="D40" s="172"/>
      <c r="E40" s="172"/>
      <c r="F40" s="172"/>
      <c r="G40" s="172"/>
      <c r="H40" s="172"/>
      <c r="I40" s="172"/>
      <c r="J40" s="172"/>
      <c r="K40" s="173"/>
      <c r="L40" s="139" t="str">
        <f>IF(入力シート!D46="","",入力シート!BC46)</f>
        <v/>
      </c>
      <c r="M40" s="140"/>
      <c r="N40" s="140"/>
      <c r="O40" s="142" t="str">
        <f>IF(入力シート!D46="","",入力シート!AB46)</f>
        <v/>
      </c>
      <c r="P40" s="143"/>
      <c r="Q40" s="143"/>
      <c r="R40" s="143"/>
      <c r="S40" s="23" t="str">
        <f t="shared" si="9"/>
        <v/>
      </c>
      <c r="T40" s="164" t="str">
        <f>IF(入力シート!D46="","",入力シート!S46)</f>
        <v/>
      </c>
      <c r="U40" s="165"/>
      <c r="V40" s="142" t="str">
        <f>IF($S$36="","",L40)</f>
        <v/>
      </c>
      <c r="W40" s="143"/>
      <c r="X40" s="143"/>
      <c r="Y40" s="144"/>
      <c r="Z40" s="176"/>
      <c r="AA40" s="177"/>
      <c r="AB40" s="177"/>
      <c r="AC40" s="178"/>
      <c r="AD40" s="179" t="str">
        <f>IF(入力シート!D46="","",入力シート!AT46)</f>
        <v/>
      </c>
      <c r="AE40" s="180"/>
      <c r="AF40" s="181"/>
      <c r="AG40" s="182" t="str">
        <f>IF(入力シート!D46="","",入力シート!N46)</f>
        <v/>
      </c>
      <c r="AH40" s="183"/>
      <c r="AI40" s="183"/>
      <c r="AJ40" s="183"/>
      <c r="AK40" s="183"/>
      <c r="AL40" s="183" t="str">
        <f>IF(入力シート!D46="","",入力シート!BH46)</f>
        <v/>
      </c>
      <c r="AM40" s="183"/>
      <c r="AN40" s="183"/>
      <c r="AO40" s="183"/>
      <c r="AP40" s="183" t="str">
        <f>IF(入力シート!D46="","",入力シート!BR46)</f>
        <v/>
      </c>
      <c r="AQ40" s="183"/>
      <c r="AR40" s="183"/>
      <c r="AS40" s="183"/>
      <c r="AT40" s="184"/>
    </row>
    <row r="41" spans="2:46">
      <c r="B41" s="14"/>
      <c r="C41" s="32"/>
      <c r="D41" s="32"/>
      <c r="E41" s="32"/>
      <c r="F41" s="32"/>
      <c r="G41" s="32"/>
      <c r="H41" s="32"/>
      <c r="I41" s="32"/>
      <c r="J41" s="32"/>
      <c r="K41" s="33"/>
      <c r="L41" s="19"/>
      <c r="M41" s="2"/>
      <c r="N41" s="2"/>
      <c r="O41" s="21"/>
      <c r="P41" s="22"/>
      <c r="Q41" s="22"/>
      <c r="R41" s="22"/>
      <c r="S41" s="23"/>
      <c r="T41" s="24"/>
      <c r="U41" s="25"/>
      <c r="V41" s="21"/>
      <c r="W41" s="22"/>
      <c r="X41" s="22"/>
      <c r="Y41" s="26"/>
      <c r="Z41" s="27"/>
      <c r="AC41" s="28"/>
      <c r="AD41" s="45"/>
      <c r="AE41" s="61"/>
      <c r="AF41" s="44"/>
      <c r="AG41" s="29"/>
      <c r="AH41" s="30"/>
      <c r="AI41" s="30"/>
      <c r="AJ41" s="30"/>
      <c r="AK41" s="30"/>
      <c r="AL41" s="30"/>
      <c r="AM41" s="30"/>
      <c r="AN41" s="30"/>
      <c r="AO41" s="30"/>
      <c r="AP41" s="30"/>
      <c r="AQ41" s="30"/>
      <c r="AR41" s="30"/>
      <c r="AS41" s="30"/>
      <c r="AT41" s="31"/>
    </row>
    <row r="42" spans="2:46">
      <c r="B42" s="14" t="s">
        <v>15</v>
      </c>
      <c r="C42" s="32"/>
      <c r="D42" s="32"/>
      <c r="E42" s="32"/>
      <c r="F42" s="32"/>
      <c r="G42" s="32"/>
      <c r="H42" s="32"/>
      <c r="I42" s="32"/>
      <c r="J42" s="32"/>
      <c r="K42" s="33"/>
      <c r="L42" s="19"/>
      <c r="M42" s="2"/>
      <c r="N42" s="2"/>
      <c r="O42" s="21"/>
      <c r="P42" s="22"/>
      <c r="Q42" s="22"/>
      <c r="R42" s="22"/>
      <c r="S42" s="23"/>
      <c r="T42" s="24"/>
      <c r="U42" s="25"/>
      <c r="V42" s="169">
        <f>SUM(V43:Y47)</f>
        <v>0</v>
      </c>
      <c r="W42" s="170"/>
      <c r="X42" s="170"/>
      <c r="Y42" s="171"/>
      <c r="Z42" s="27"/>
      <c r="AC42" s="28"/>
      <c r="AD42" s="45"/>
      <c r="AE42" s="61"/>
      <c r="AF42" s="44"/>
      <c r="AG42" s="182" t="s">
        <v>16</v>
      </c>
      <c r="AH42" s="183"/>
      <c r="AI42" s="183"/>
      <c r="AJ42" s="183"/>
      <c r="AK42" s="183"/>
      <c r="AL42" s="183"/>
      <c r="AM42" s="183"/>
      <c r="AN42" s="183"/>
      <c r="AO42" s="183" t="s">
        <v>17</v>
      </c>
      <c r="AP42" s="183"/>
      <c r="AQ42" s="183"/>
      <c r="AR42" s="183"/>
      <c r="AS42" s="183"/>
      <c r="AT42" s="184"/>
    </row>
    <row r="43" spans="2:46">
      <c r="B43" s="14"/>
      <c r="C43" s="172" t="str">
        <f>IF(入力シート!D51="","",入力シート!D51)</f>
        <v/>
      </c>
      <c r="D43" s="172"/>
      <c r="E43" s="172"/>
      <c r="F43" s="172"/>
      <c r="G43" s="172"/>
      <c r="H43" s="172"/>
      <c r="I43" s="172"/>
      <c r="J43" s="172"/>
      <c r="K43" s="173"/>
      <c r="L43" s="139" t="str">
        <f>IF(入力シート!D51="","",入力シート!BC51)</f>
        <v/>
      </c>
      <c r="M43" s="140"/>
      <c r="N43" s="140"/>
      <c r="O43" s="142" t="str">
        <f>IF(入力シート!D51="","",入力シート!AZ51)</f>
        <v/>
      </c>
      <c r="P43" s="143"/>
      <c r="Q43" s="143"/>
      <c r="R43" s="143"/>
      <c r="S43" s="23" t="str">
        <f>IF(O43="","","×")</f>
        <v/>
      </c>
      <c r="T43" s="164" t="str">
        <f>IF(入力シート!D51="","",入力シート!X51)</f>
        <v/>
      </c>
      <c r="U43" s="165"/>
      <c r="V43" s="142" t="str">
        <f>IF($S$43="","",L43)</f>
        <v/>
      </c>
      <c r="W43" s="143"/>
      <c r="X43" s="143"/>
      <c r="Y43" s="144"/>
      <c r="Z43" s="176"/>
      <c r="AA43" s="177"/>
      <c r="AB43" s="177"/>
      <c r="AC43" s="178"/>
      <c r="AD43" s="179" t="str">
        <f>IF(入力シート!D51="","",入力シート!AW51)</f>
        <v/>
      </c>
      <c r="AE43" s="180"/>
      <c r="AF43" s="181"/>
      <c r="AG43" s="182" t="str">
        <f>IF(入力シート!D51="","",入力シート!N51)</f>
        <v/>
      </c>
      <c r="AH43" s="183"/>
      <c r="AI43" s="183"/>
      <c r="AJ43" s="183"/>
      <c r="AK43" s="183"/>
      <c r="AL43" s="183"/>
      <c r="AM43" s="183"/>
      <c r="AN43" s="183"/>
      <c r="AO43" s="183" t="str">
        <f>IF(入力シート!D51="","",入力シート!S51)</f>
        <v/>
      </c>
      <c r="AP43" s="183"/>
      <c r="AQ43" s="183"/>
      <c r="AR43" s="183"/>
      <c r="AS43" s="183"/>
      <c r="AT43" s="184"/>
    </row>
    <row r="44" spans="2:46">
      <c r="B44" s="14"/>
      <c r="C44" s="172" t="str">
        <f>IF(入力シート!D52="","",入力シート!D52)</f>
        <v/>
      </c>
      <c r="D44" s="172"/>
      <c r="E44" s="172"/>
      <c r="F44" s="172"/>
      <c r="G44" s="172"/>
      <c r="H44" s="172"/>
      <c r="I44" s="172"/>
      <c r="J44" s="172"/>
      <c r="K44" s="173"/>
      <c r="L44" s="139" t="str">
        <f>IF(入力シート!D52="","",入力シート!BC52)</f>
        <v/>
      </c>
      <c r="M44" s="140"/>
      <c r="N44" s="140"/>
      <c r="O44" s="142" t="str">
        <f>IF(入力シート!D52="","",入力シート!AZ52)</f>
        <v/>
      </c>
      <c r="P44" s="143"/>
      <c r="Q44" s="143"/>
      <c r="R44" s="143"/>
      <c r="S44" s="23" t="str">
        <f t="shared" ref="S44:S47" si="10">IF(O44="","","×")</f>
        <v/>
      </c>
      <c r="T44" s="164" t="str">
        <f>IF(入力シート!D52="","",入力シート!X52)</f>
        <v/>
      </c>
      <c r="U44" s="165"/>
      <c r="V44" s="142" t="str">
        <f>IF($S$43="","",L44)</f>
        <v/>
      </c>
      <c r="W44" s="143"/>
      <c r="X44" s="143"/>
      <c r="Y44" s="144"/>
      <c r="Z44" s="176"/>
      <c r="AA44" s="177"/>
      <c r="AB44" s="177"/>
      <c r="AC44" s="178"/>
      <c r="AD44" s="179" t="str">
        <f>IF(入力シート!D52="","",入力シート!AW52)</f>
        <v/>
      </c>
      <c r="AE44" s="180"/>
      <c r="AF44" s="181"/>
      <c r="AG44" s="182" t="str">
        <f>IF(入力シート!D52="","",入力シート!N52)</f>
        <v/>
      </c>
      <c r="AH44" s="183"/>
      <c r="AI44" s="183"/>
      <c r="AJ44" s="183"/>
      <c r="AK44" s="183"/>
      <c r="AL44" s="183"/>
      <c r="AM44" s="183"/>
      <c r="AN44" s="183"/>
      <c r="AO44" s="183" t="str">
        <f>IF(入力シート!D52="","",入力シート!S52)</f>
        <v/>
      </c>
      <c r="AP44" s="183"/>
      <c r="AQ44" s="183"/>
      <c r="AR44" s="183"/>
      <c r="AS44" s="183"/>
      <c r="AT44" s="184"/>
    </row>
    <row r="45" spans="2:46">
      <c r="B45" s="14"/>
      <c r="C45" s="172" t="str">
        <f>IF(入力シート!D53="","",入力シート!D53)</f>
        <v/>
      </c>
      <c r="D45" s="172"/>
      <c r="E45" s="172"/>
      <c r="F45" s="172"/>
      <c r="G45" s="172"/>
      <c r="H45" s="172"/>
      <c r="I45" s="172"/>
      <c r="J45" s="172"/>
      <c r="K45" s="173"/>
      <c r="L45" s="139" t="str">
        <f>IF(入力シート!D53="","",入力シート!BC53)</f>
        <v/>
      </c>
      <c r="M45" s="140"/>
      <c r="N45" s="140"/>
      <c r="O45" s="142" t="str">
        <f>IF(入力シート!D53="","",入力シート!AZ53)</f>
        <v/>
      </c>
      <c r="P45" s="143"/>
      <c r="Q45" s="143"/>
      <c r="R45" s="143"/>
      <c r="S45" s="23" t="str">
        <f t="shared" si="10"/>
        <v/>
      </c>
      <c r="T45" s="164" t="str">
        <f>IF(入力シート!D53="","",入力シート!X53)</f>
        <v/>
      </c>
      <c r="U45" s="165"/>
      <c r="V45" s="142" t="str">
        <f>IF($S$43="","",L45)</f>
        <v/>
      </c>
      <c r="W45" s="143"/>
      <c r="X45" s="143"/>
      <c r="Y45" s="144"/>
      <c r="Z45" s="176"/>
      <c r="AA45" s="177"/>
      <c r="AB45" s="177"/>
      <c r="AC45" s="178"/>
      <c r="AD45" s="179" t="str">
        <f>IF(入力シート!D53="","",入力シート!AW53)</f>
        <v/>
      </c>
      <c r="AE45" s="180"/>
      <c r="AF45" s="181"/>
      <c r="AG45" s="182" t="str">
        <f>IF(入力シート!D53="","",入力シート!N53)</f>
        <v/>
      </c>
      <c r="AH45" s="183"/>
      <c r="AI45" s="183"/>
      <c r="AJ45" s="183"/>
      <c r="AK45" s="183"/>
      <c r="AL45" s="183"/>
      <c r="AM45" s="183"/>
      <c r="AN45" s="183"/>
      <c r="AO45" s="183" t="str">
        <f>IF(入力シート!D53="","",入力シート!S53)</f>
        <v/>
      </c>
      <c r="AP45" s="183"/>
      <c r="AQ45" s="183"/>
      <c r="AR45" s="183"/>
      <c r="AS45" s="183"/>
      <c r="AT45" s="184"/>
    </row>
    <row r="46" spans="2:46">
      <c r="B46" s="14"/>
      <c r="C46" s="172" t="str">
        <f>IF(入力シート!D54="","",入力シート!D54)</f>
        <v/>
      </c>
      <c r="D46" s="172"/>
      <c r="E46" s="172"/>
      <c r="F46" s="172"/>
      <c r="G46" s="172"/>
      <c r="H46" s="172"/>
      <c r="I46" s="172"/>
      <c r="J46" s="172"/>
      <c r="K46" s="173"/>
      <c r="L46" s="139" t="str">
        <f>IF(入力シート!D54="","",入力シート!BC54)</f>
        <v/>
      </c>
      <c r="M46" s="140"/>
      <c r="N46" s="140"/>
      <c r="O46" s="142" t="str">
        <f>IF(入力シート!D54="","",入力シート!AZ54)</f>
        <v/>
      </c>
      <c r="P46" s="143"/>
      <c r="Q46" s="143"/>
      <c r="R46" s="143"/>
      <c r="S46" s="23" t="str">
        <f t="shared" si="10"/>
        <v/>
      </c>
      <c r="T46" s="164" t="str">
        <f>IF(入力シート!D54="","",入力シート!X54)</f>
        <v/>
      </c>
      <c r="U46" s="165"/>
      <c r="V46" s="142" t="str">
        <f>IF($S$43="","",L46)</f>
        <v/>
      </c>
      <c r="W46" s="143"/>
      <c r="X46" s="143"/>
      <c r="Y46" s="144"/>
      <c r="Z46" s="176"/>
      <c r="AA46" s="177"/>
      <c r="AB46" s="177"/>
      <c r="AC46" s="178"/>
      <c r="AD46" s="179" t="str">
        <f>IF(入力シート!D54="","",入力シート!AW54)</f>
        <v/>
      </c>
      <c r="AE46" s="180"/>
      <c r="AF46" s="181"/>
      <c r="AG46" s="182" t="str">
        <f>IF(入力シート!D54="","",入力シート!N54)</f>
        <v/>
      </c>
      <c r="AH46" s="183"/>
      <c r="AI46" s="183"/>
      <c r="AJ46" s="183"/>
      <c r="AK46" s="183"/>
      <c r="AL46" s="183"/>
      <c r="AM46" s="183"/>
      <c r="AN46" s="183"/>
      <c r="AO46" s="183" t="str">
        <f>IF(入力シート!D54="","",入力シート!S54)</f>
        <v/>
      </c>
      <c r="AP46" s="183"/>
      <c r="AQ46" s="183"/>
      <c r="AR46" s="183"/>
      <c r="AS46" s="183"/>
      <c r="AT46" s="184"/>
    </row>
    <row r="47" spans="2:46">
      <c r="B47" s="14"/>
      <c r="C47" s="172" t="str">
        <f>IF(入力シート!D55="","",入力シート!D55)</f>
        <v/>
      </c>
      <c r="D47" s="172"/>
      <c r="E47" s="172"/>
      <c r="F47" s="172"/>
      <c r="G47" s="172"/>
      <c r="H47" s="172"/>
      <c r="I47" s="172"/>
      <c r="J47" s="172"/>
      <c r="K47" s="173"/>
      <c r="L47" s="139" t="str">
        <f>IF(入力シート!D55="","",入力シート!BC55)</f>
        <v/>
      </c>
      <c r="M47" s="140"/>
      <c r="N47" s="140"/>
      <c r="O47" s="142" t="str">
        <f>IF(入力シート!D55="","",入力シート!AZ55)</f>
        <v/>
      </c>
      <c r="P47" s="143"/>
      <c r="Q47" s="143"/>
      <c r="R47" s="143"/>
      <c r="S47" s="23" t="str">
        <f t="shared" si="10"/>
        <v/>
      </c>
      <c r="T47" s="164" t="str">
        <f>IF(入力シート!D55="","",入力シート!X55)</f>
        <v/>
      </c>
      <c r="U47" s="165"/>
      <c r="V47" s="142" t="str">
        <f>IF($S$43="","",L47)</f>
        <v/>
      </c>
      <c r="W47" s="143"/>
      <c r="X47" s="143"/>
      <c r="Y47" s="144"/>
      <c r="Z47" s="176"/>
      <c r="AA47" s="177"/>
      <c r="AB47" s="177"/>
      <c r="AC47" s="178"/>
      <c r="AD47" s="179" t="str">
        <f>IF(入力シート!D55="","",入力シート!AW55)</f>
        <v/>
      </c>
      <c r="AE47" s="180"/>
      <c r="AF47" s="181"/>
      <c r="AG47" s="182" t="str">
        <f>IF(入力シート!D55="","",入力シート!N55)</f>
        <v/>
      </c>
      <c r="AH47" s="183"/>
      <c r="AI47" s="183"/>
      <c r="AJ47" s="183"/>
      <c r="AK47" s="183"/>
      <c r="AL47" s="183"/>
      <c r="AM47" s="183"/>
      <c r="AN47" s="183"/>
      <c r="AO47" s="183" t="str">
        <f>IF(入力シート!D55="","",入力シート!S55)</f>
        <v/>
      </c>
      <c r="AP47" s="183"/>
      <c r="AQ47" s="183"/>
      <c r="AR47" s="183"/>
      <c r="AS47" s="183"/>
      <c r="AT47" s="184"/>
    </row>
    <row r="48" spans="2:46" ht="16.5" thickBot="1">
      <c r="B48" s="14"/>
      <c r="C48" s="32"/>
      <c r="D48" s="32"/>
      <c r="E48" s="32"/>
      <c r="F48" s="32"/>
      <c r="G48" s="32"/>
      <c r="H48" s="32"/>
      <c r="I48" s="32"/>
      <c r="J48" s="32"/>
      <c r="K48" s="33"/>
      <c r="L48" s="19"/>
      <c r="M48" s="2"/>
      <c r="N48" s="2"/>
      <c r="O48" s="21"/>
      <c r="P48" s="22"/>
      <c r="Q48" s="22"/>
      <c r="R48" s="22"/>
      <c r="S48" s="23"/>
      <c r="T48" s="24"/>
      <c r="U48" s="25"/>
      <c r="V48" s="21"/>
      <c r="W48" s="22"/>
      <c r="X48" s="22"/>
      <c r="Y48" s="26"/>
      <c r="Z48" s="27"/>
      <c r="AC48" s="28"/>
      <c r="AD48" s="45"/>
      <c r="AE48" s="61"/>
      <c r="AF48" s="44"/>
      <c r="AG48" s="29"/>
      <c r="AH48" s="30"/>
      <c r="AI48" s="30"/>
      <c r="AJ48" s="30"/>
      <c r="AK48" s="30"/>
      <c r="AL48" s="30"/>
      <c r="AM48" s="30"/>
      <c r="AN48" s="30"/>
      <c r="AO48" s="30"/>
      <c r="AP48" s="30"/>
      <c r="AQ48" s="30"/>
      <c r="AR48" s="30"/>
      <c r="AS48" s="30"/>
      <c r="AT48" s="31"/>
    </row>
    <row r="49" spans="1:46" ht="19.5" thickTop="1" thickBot="1">
      <c r="B49" s="190" t="s">
        <v>20</v>
      </c>
      <c r="C49" s="191"/>
      <c r="D49" s="191"/>
      <c r="E49" s="191"/>
      <c r="F49" s="191"/>
      <c r="G49" s="191"/>
      <c r="H49" s="191"/>
      <c r="I49" s="191"/>
      <c r="J49" s="191"/>
      <c r="K49" s="192"/>
      <c r="L49" s="313">
        <f>SUM(L7:N48)</f>
        <v>0</v>
      </c>
      <c r="M49" s="314"/>
      <c r="N49" s="314"/>
      <c r="O49" s="196"/>
      <c r="P49" s="197"/>
      <c r="Q49" s="197"/>
      <c r="R49" s="197"/>
      <c r="S49" s="197"/>
      <c r="T49" s="197"/>
      <c r="U49" s="198"/>
      <c r="V49" s="199" t="str">
        <f>_xlfn.IFS(入力シート!$U$5="週30時間以上",MIN(SUM($V$6,$V$23,$V$35,$V$42),3000000),入力シート!$U$5="週30時間未満",MIN(SUM($V$6,$V$23,$V$35,$V$42),1500000),入力シート!$U$5="","")</f>
        <v/>
      </c>
      <c r="W49" s="200"/>
      <c r="X49" s="200"/>
      <c r="Y49" s="201"/>
      <c r="Z49" s="202" t="str">
        <f>IFERROR(L49-V49-SUM(Z7:AC47),"")</f>
        <v/>
      </c>
      <c r="AA49" s="203"/>
      <c r="AB49" s="203"/>
      <c r="AC49" s="204"/>
      <c r="AD49" s="205"/>
      <c r="AE49" s="206"/>
      <c r="AF49" s="51"/>
      <c r="AG49" s="207"/>
      <c r="AH49" s="208"/>
      <c r="AI49" s="208"/>
      <c r="AJ49" s="208"/>
      <c r="AK49" s="208"/>
      <c r="AL49" s="208"/>
      <c r="AM49" s="208"/>
      <c r="AN49" s="208"/>
      <c r="AO49" s="208"/>
      <c r="AP49" s="208"/>
      <c r="AQ49" s="208"/>
      <c r="AR49" s="208"/>
      <c r="AS49" s="208"/>
      <c r="AT49" s="209"/>
    </row>
    <row r="50" spans="1:46">
      <c r="B50" s="37"/>
      <c r="C50" s="37"/>
      <c r="D50" s="37"/>
      <c r="E50" s="37"/>
      <c r="F50" s="37"/>
      <c r="G50" s="37"/>
      <c r="H50" s="37"/>
      <c r="I50" s="37"/>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row>
    <row r="51" spans="1:46" ht="16.5" thickBot="1">
      <c r="A51" s="10" t="s">
        <v>235</v>
      </c>
    </row>
    <row r="52" spans="1:46">
      <c r="B52" s="210" t="s">
        <v>39</v>
      </c>
      <c r="C52" s="211"/>
      <c r="D52" s="211"/>
      <c r="E52" s="211"/>
      <c r="F52" s="211"/>
      <c r="G52" s="211"/>
      <c r="H52" s="211"/>
      <c r="I52" s="211"/>
      <c r="J52" s="211"/>
      <c r="K52" s="221"/>
      <c r="L52" s="212" t="s">
        <v>40</v>
      </c>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213"/>
    </row>
    <row r="53" spans="1:46">
      <c r="B53" s="222" t="str">
        <f>IF(入力シート!D28="","",入力シート!D28)</f>
        <v/>
      </c>
      <c r="C53" s="223"/>
      <c r="D53" s="223"/>
      <c r="E53" s="223"/>
      <c r="F53" s="223"/>
      <c r="G53" s="223"/>
      <c r="H53" s="223"/>
      <c r="I53" s="223"/>
      <c r="J53" s="223"/>
      <c r="K53" s="224"/>
      <c r="L53" s="225" t="str">
        <f>IF(入力シート!BF28="","",入力シート!BF28)</f>
        <v/>
      </c>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7"/>
    </row>
    <row r="54" spans="1:46">
      <c r="B54" s="222" t="str">
        <f>IF(入力シート!D29="","",入力シート!D29)</f>
        <v/>
      </c>
      <c r="C54" s="223"/>
      <c r="D54" s="223"/>
      <c r="E54" s="223"/>
      <c r="F54" s="223"/>
      <c r="G54" s="223"/>
      <c r="H54" s="223"/>
      <c r="I54" s="223"/>
      <c r="J54" s="223"/>
      <c r="K54" s="224"/>
      <c r="L54" s="225" t="str">
        <f>IF(入力シート!BF29="","",入力シート!BF29)</f>
        <v/>
      </c>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7"/>
    </row>
    <row r="55" spans="1:46">
      <c r="B55" s="222" t="str">
        <f>IF(入力シート!D30="","",入力シート!D30)</f>
        <v/>
      </c>
      <c r="C55" s="223"/>
      <c r="D55" s="223"/>
      <c r="E55" s="223"/>
      <c r="F55" s="223"/>
      <c r="G55" s="223"/>
      <c r="H55" s="223"/>
      <c r="I55" s="223"/>
      <c r="J55" s="223"/>
      <c r="K55" s="224"/>
      <c r="L55" s="225" t="str">
        <f>IF(入力シート!BF30="","",入力シート!BF30)</f>
        <v/>
      </c>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7"/>
    </row>
    <row r="56" spans="1:46">
      <c r="B56" s="222" t="str">
        <f>IF(入力シート!D31="","",入力シート!D31)</f>
        <v/>
      </c>
      <c r="C56" s="223"/>
      <c r="D56" s="223"/>
      <c r="E56" s="223"/>
      <c r="F56" s="223"/>
      <c r="G56" s="223"/>
      <c r="H56" s="223"/>
      <c r="I56" s="223"/>
      <c r="J56" s="223"/>
      <c r="K56" s="224"/>
      <c r="L56" s="225" t="str">
        <f>IF(入力シート!BF31="","",入力シート!BF31)</f>
        <v/>
      </c>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7"/>
    </row>
    <row r="57" spans="1:46">
      <c r="B57" s="222" t="str">
        <f>IF(入力シート!D32="","",入力シート!D32)</f>
        <v/>
      </c>
      <c r="C57" s="223"/>
      <c r="D57" s="223"/>
      <c r="E57" s="223"/>
      <c r="F57" s="223"/>
      <c r="G57" s="223"/>
      <c r="H57" s="223"/>
      <c r="I57" s="223"/>
      <c r="J57" s="223"/>
      <c r="K57" s="224"/>
      <c r="L57" s="225" t="str">
        <f>IF(入力シート!BF32="","",入力シート!BF32)</f>
        <v/>
      </c>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7"/>
    </row>
    <row r="58" spans="1:46">
      <c r="B58" s="222" t="str">
        <f>IF(入力シート!D33="","",入力シート!D33)</f>
        <v/>
      </c>
      <c r="C58" s="223"/>
      <c r="D58" s="223"/>
      <c r="E58" s="223"/>
      <c r="F58" s="223"/>
      <c r="G58" s="223"/>
      <c r="H58" s="223"/>
      <c r="I58" s="223"/>
      <c r="J58" s="223"/>
      <c r="K58" s="224"/>
      <c r="L58" s="225" t="str">
        <f>IF(入力シート!BF33="","",入力シート!BF33)</f>
        <v/>
      </c>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7"/>
    </row>
    <row r="59" spans="1:46">
      <c r="B59" s="222" t="str">
        <f>IF(入力シート!D34="","",入力シート!D34)</f>
        <v/>
      </c>
      <c r="C59" s="223"/>
      <c r="D59" s="223"/>
      <c r="E59" s="223"/>
      <c r="F59" s="223"/>
      <c r="G59" s="223"/>
      <c r="H59" s="223"/>
      <c r="I59" s="223"/>
      <c r="J59" s="223"/>
      <c r="K59" s="224"/>
      <c r="L59" s="225" t="str">
        <f>IF(入力シート!BF34="","",入力シート!BF34)</f>
        <v/>
      </c>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7"/>
    </row>
    <row r="60" spans="1:46">
      <c r="B60" s="222" t="str">
        <f>IF(入力シート!D35="","",入力シート!D35)</f>
        <v/>
      </c>
      <c r="C60" s="223"/>
      <c r="D60" s="223"/>
      <c r="E60" s="223"/>
      <c r="F60" s="223"/>
      <c r="G60" s="223"/>
      <c r="H60" s="223"/>
      <c r="I60" s="223"/>
      <c r="J60" s="223"/>
      <c r="K60" s="224"/>
      <c r="L60" s="225" t="str">
        <f>IF(入力シート!BF35="","",入力シート!BF35)</f>
        <v/>
      </c>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7"/>
    </row>
    <row r="61" spans="1:46">
      <c r="B61" s="222" t="str">
        <f>IF(入力シート!D36="","",入力シート!D36)</f>
        <v/>
      </c>
      <c r="C61" s="223"/>
      <c r="D61" s="223"/>
      <c r="E61" s="223"/>
      <c r="F61" s="223"/>
      <c r="G61" s="223"/>
      <c r="H61" s="223"/>
      <c r="I61" s="223"/>
      <c r="J61" s="223"/>
      <c r="K61" s="224"/>
      <c r="L61" s="225" t="str">
        <f>IF(入力シート!BF36="","",入力シート!BF36)</f>
        <v/>
      </c>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7"/>
    </row>
    <row r="62" spans="1:46" ht="16.5" thickBot="1">
      <c r="B62" s="235" t="str">
        <f>IF(入力シート!D37="","",入力シート!D37)</f>
        <v/>
      </c>
      <c r="C62" s="236"/>
      <c r="D62" s="236"/>
      <c r="E62" s="236"/>
      <c r="F62" s="236"/>
      <c r="G62" s="236"/>
      <c r="H62" s="236"/>
      <c r="I62" s="236"/>
      <c r="J62" s="236"/>
      <c r="K62" s="237"/>
      <c r="L62" s="238" t="str">
        <f>IF(入力シート!BF37="","",入力シート!BF37)</f>
        <v/>
      </c>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40"/>
    </row>
    <row r="63" spans="1:46">
      <c r="B63" s="3"/>
      <c r="C63" s="3"/>
      <c r="D63" s="3"/>
      <c r="E63" s="3"/>
      <c r="F63" s="3"/>
      <c r="G63" s="3"/>
      <c r="H63" s="3"/>
      <c r="I63" s="3"/>
      <c r="J63" s="3"/>
      <c r="K63" s="3"/>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row>
    <row r="64" spans="1:46" ht="16.5" thickBot="1">
      <c r="A64" s="10" t="s">
        <v>236</v>
      </c>
    </row>
    <row r="65" spans="1:46">
      <c r="B65" s="210" t="s">
        <v>39</v>
      </c>
      <c r="C65" s="211"/>
      <c r="D65" s="211"/>
      <c r="E65" s="211"/>
      <c r="F65" s="211"/>
      <c r="G65" s="211"/>
      <c r="H65" s="211"/>
      <c r="I65" s="211"/>
      <c r="J65" s="211"/>
      <c r="K65" s="221"/>
      <c r="L65" s="212" t="s">
        <v>42</v>
      </c>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213"/>
    </row>
    <row r="66" spans="1:46">
      <c r="B66" s="222" t="str">
        <f>IF(入力シート!D51="","",入力シート!D51)</f>
        <v/>
      </c>
      <c r="C66" s="223"/>
      <c r="D66" s="223"/>
      <c r="E66" s="223"/>
      <c r="F66" s="223"/>
      <c r="G66" s="223"/>
      <c r="H66" s="223"/>
      <c r="I66" s="223"/>
      <c r="J66" s="223"/>
      <c r="K66" s="224"/>
      <c r="L66" s="232" t="str">
        <f>IF(入力シート!BH51="","",入力シート!BH51)</f>
        <v/>
      </c>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4"/>
    </row>
    <row r="67" spans="1:46">
      <c r="B67" s="222" t="str">
        <f>IF(入力シート!D52="","",入力シート!D52)</f>
        <v/>
      </c>
      <c r="C67" s="223"/>
      <c r="D67" s="223"/>
      <c r="E67" s="223"/>
      <c r="F67" s="223"/>
      <c r="G67" s="223"/>
      <c r="H67" s="223"/>
      <c r="I67" s="223"/>
      <c r="J67" s="223"/>
      <c r="K67" s="224"/>
      <c r="L67" s="232" t="str">
        <f>IF(入力シート!BH52="","",入力シート!BH52)</f>
        <v/>
      </c>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3"/>
      <c r="AR67" s="233"/>
      <c r="AS67" s="233"/>
      <c r="AT67" s="234"/>
    </row>
    <row r="68" spans="1:46">
      <c r="B68" s="222" t="str">
        <f>IF(入力シート!D53="","",入力シート!D53)</f>
        <v/>
      </c>
      <c r="C68" s="223"/>
      <c r="D68" s="223"/>
      <c r="E68" s="223"/>
      <c r="F68" s="223"/>
      <c r="G68" s="223"/>
      <c r="H68" s="223"/>
      <c r="I68" s="223"/>
      <c r="J68" s="223"/>
      <c r="K68" s="224"/>
      <c r="L68" s="232" t="str">
        <f>IF(入力シート!BH53="","",入力シート!BH53)</f>
        <v/>
      </c>
      <c r="M68" s="233"/>
      <c r="N68" s="233"/>
      <c r="O68" s="233"/>
      <c r="P68" s="233"/>
      <c r="Q68" s="233"/>
      <c r="R68" s="233"/>
      <c r="S68" s="233"/>
      <c r="T68" s="233"/>
      <c r="U68" s="233"/>
      <c r="V68" s="233"/>
      <c r="W68" s="233"/>
      <c r="X68" s="233"/>
      <c r="Y68" s="233"/>
      <c r="Z68" s="233"/>
      <c r="AA68" s="233"/>
      <c r="AB68" s="233"/>
      <c r="AC68" s="233"/>
      <c r="AD68" s="233"/>
      <c r="AE68" s="233"/>
      <c r="AF68" s="233"/>
      <c r="AG68" s="233"/>
      <c r="AH68" s="233"/>
      <c r="AI68" s="233"/>
      <c r="AJ68" s="233"/>
      <c r="AK68" s="233"/>
      <c r="AL68" s="233"/>
      <c r="AM68" s="233"/>
      <c r="AN68" s="233"/>
      <c r="AO68" s="233"/>
      <c r="AP68" s="233"/>
      <c r="AQ68" s="233"/>
      <c r="AR68" s="233"/>
      <c r="AS68" s="233"/>
      <c r="AT68" s="234"/>
    </row>
    <row r="69" spans="1:46">
      <c r="B69" s="222" t="str">
        <f>IF(入力シート!D54="","",入力シート!D54)</f>
        <v/>
      </c>
      <c r="C69" s="223"/>
      <c r="D69" s="223"/>
      <c r="E69" s="223"/>
      <c r="F69" s="223"/>
      <c r="G69" s="223"/>
      <c r="H69" s="223"/>
      <c r="I69" s="223"/>
      <c r="J69" s="223"/>
      <c r="K69" s="224"/>
      <c r="L69" s="232" t="str">
        <f>IF(入力シート!BH54="","",入力シート!BH54)</f>
        <v/>
      </c>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33"/>
      <c r="AS69" s="233"/>
      <c r="AT69" s="234"/>
    </row>
    <row r="70" spans="1:46" ht="16.5" thickBot="1">
      <c r="B70" s="235" t="str">
        <f>IF(入力シート!D55="","",入力シート!D55)</f>
        <v/>
      </c>
      <c r="C70" s="236"/>
      <c r="D70" s="236"/>
      <c r="E70" s="236"/>
      <c r="F70" s="236"/>
      <c r="G70" s="236"/>
      <c r="H70" s="236"/>
      <c r="I70" s="236"/>
      <c r="J70" s="236"/>
      <c r="K70" s="237"/>
      <c r="L70" s="238" t="str">
        <f>IF(入力シート!BH55="","",入力シート!BH55)</f>
        <v/>
      </c>
      <c r="M70" s="239"/>
      <c r="N70" s="239"/>
      <c r="O70" s="239"/>
      <c r="P70" s="239"/>
      <c r="Q70" s="239"/>
      <c r="R70" s="239"/>
      <c r="S70" s="239"/>
      <c r="T70" s="239"/>
      <c r="U70" s="239"/>
      <c r="V70" s="239"/>
      <c r="W70" s="239"/>
      <c r="X70" s="239"/>
      <c r="Y70" s="239"/>
      <c r="Z70" s="239"/>
      <c r="AA70" s="239"/>
      <c r="AB70" s="239"/>
      <c r="AC70" s="239"/>
      <c r="AD70" s="239"/>
      <c r="AE70" s="239"/>
      <c r="AF70" s="239"/>
      <c r="AG70" s="239"/>
      <c r="AH70" s="239"/>
      <c r="AI70" s="239"/>
      <c r="AJ70" s="239"/>
      <c r="AK70" s="239"/>
      <c r="AL70" s="239"/>
      <c r="AM70" s="239"/>
      <c r="AN70" s="239"/>
      <c r="AO70" s="239"/>
      <c r="AP70" s="239"/>
      <c r="AQ70" s="239"/>
      <c r="AR70" s="239"/>
      <c r="AS70" s="239"/>
      <c r="AT70" s="240"/>
    </row>
    <row r="71" spans="1:46">
      <c r="B71" s="3"/>
      <c r="C71" s="3"/>
      <c r="D71" s="3"/>
      <c r="E71" s="3"/>
      <c r="F71" s="3"/>
      <c r="G71" s="3"/>
      <c r="H71" s="3"/>
      <c r="I71" s="3"/>
      <c r="J71" s="3"/>
      <c r="K71" s="3"/>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row>
    <row r="72" spans="1:46" ht="16.5" thickBot="1">
      <c r="A72" s="10" t="s">
        <v>43</v>
      </c>
    </row>
    <row r="73" spans="1:46">
      <c r="B73" s="122" t="s">
        <v>44</v>
      </c>
      <c r="C73" s="123"/>
      <c r="D73" s="123"/>
      <c r="E73" s="123"/>
      <c r="F73" s="123"/>
      <c r="G73" s="123"/>
      <c r="H73" s="123"/>
      <c r="I73" s="123"/>
      <c r="J73" s="123"/>
      <c r="K73" s="123"/>
      <c r="L73" s="123"/>
      <c r="M73" s="123"/>
      <c r="N73" s="123"/>
      <c r="O73" s="123"/>
      <c r="P73" s="123"/>
      <c r="Q73" s="123"/>
      <c r="R73" s="123"/>
      <c r="S73" s="123"/>
      <c r="T73" s="123"/>
      <c r="U73" s="213"/>
      <c r="V73" s="122" t="s">
        <v>45</v>
      </c>
      <c r="W73" s="123"/>
      <c r="X73" s="123"/>
      <c r="Y73" s="123"/>
      <c r="Z73" s="123"/>
      <c r="AA73" s="123"/>
      <c r="AB73" s="123"/>
      <c r="AC73" s="123"/>
      <c r="AD73" s="123"/>
      <c r="AE73" s="123"/>
      <c r="AF73" s="123"/>
      <c r="AG73" s="123"/>
      <c r="AH73" s="123"/>
      <c r="AI73" s="123"/>
      <c r="AJ73" s="123"/>
      <c r="AK73" s="213"/>
      <c r="AL73" s="122" t="s">
        <v>46</v>
      </c>
      <c r="AM73" s="123"/>
      <c r="AN73" s="123"/>
      <c r="AO73" s="123"/>
      <c r="AP73" s="123"/>
      <c r="AQ73" s="123"/>
      <c r="AR73" s="123"/>
      <c r="AS73" s="123"/>
      <c r="AT73" s="213"/>
    </row>
    <row r="74" spans="1:46">
      <c r="B74" s="241" t="s">
        <v>47</v>
      </c>
      <c r="C74" s="154"/>
      <c r="D74" s="154"/>
      <c r="E74" s="154"/>
      <c r="F74" s="154"/>
      <c r="G74" s="154"/>
      <c r="H74" s="154"/>
      <c r="I74" s="154"/>
      <c r="J74" s="154"/>
      <c r="K74" s="154"/>
      <c r="L74" s="154"/>
      <c r="M74" s="154"/>
      <c r="N74" s="154"/>
      <c r="O74" s="154" t="s">
        <v>48</v>
      </c>
      <c r="P74" s="154"/>
      <c r="Q74" s="154"/>
      <c r="R74" s="154"/>
      <c r="S74" s="154"/>
      <c r="T74" s="154"/>
      <c r="U74" s="242"/>
      <c r="V74" s="243" t="s">
        <v>47</v>
      </c>
      <c r="W74" s="244"/>
      <c r="X74" s="244"/>
      <c r="Y74" s="244"/>
      <c r="Z74" s="244"/>
      <c r="AA74" s="244"/>
      <c r="AB74" s="244"/>
      <c r="AC74" s="244"/>
      <c r="AD74" s="244"/>
      <c r="AE74" s="244"/>
      <c r="AF74" s="245"/>
      <c r="AG74" s="153" t="s">
        <v>48</v>
      </c>
      <c r="AH74" s="154"/>
      <c r="AI74" s="154"/>
      <c r="AJ74" s="154"/>
      <c r="AK74" s="242"/>
      <c r="AL74" s="246"/>
      <c r="AM74" s="216"/>
      <c r="AN74" s="216"/>
      <c r="AO74" s="216"/>
      <c r="AP74" s="216"/>
      <c r="AQ74" s="216"/>
      <c r="AR74" s="216"/>
      <c r="AS74" s="216"/>
      <c r="AT74" s="247"/>
    </row>
    <row r="75" spans="1:46">
      <c r="B75" s="250" t="s">
        <v>49</v>
      </c>
      <c r="C75" s="251"/>
      <c r="D75" s="251"/>
      <c r="E75" s="251"/>
      <c r="F75" s="251"/>
      <c r="G75" s="251"/>
      <c r="H75" s="251"/>
      <c r="I75" s="251"/>
      <c r="J75" s="251"/>
      <c r="K75" s="251"/>
      <c r="L75" s="251"/>
      <c r="M75" s="251"/>
      <c r="N75" s="251"/>
      <c r="O75" s="253" t="str">
        <f>V49</f>
        <v/>
      </c>
      <c r="P75" s="253"/>
      <c r="Q75" s="253"/>
      <c r="R75" s="253"/>
      <c r="S75" s="253"/>
      <c r="T75" s="253"/>
      <c r="U75" s="254"/>
      <c r="V75" s="264" t="s">
        <v>50</v>
      </c>
      <c r="W75" s="265"/>
      <c r="X75" s="265"/>
      <c r="Y75" s="265"/>
      <c r="Z75" s="265"/>
      <c r="AA75" s="265"/>
      <c r="AB75" s="265"/>
      <c r="AC75" s="265"/>
      <c r="AD75" s="265"/>
      <c r="AE75" s="265"/>
      <c r="AF75" s="266"/>
      <c r="AG75" s="267">
        <f>V6</f>
        <v>0</v>
      </c>
      <c r="AH75" s="268"/>
      <c r="AI75" s="268"/>
      <c r="AJ75" s="268"/>
      <c r="AK75" s="269"/>
      <c r="AL75" s="248"/>
      <c r="AM75" s="177"/>
      <c r="AN75" s="177"/>
      <c r="AO75" s="177"/>
      <c r="AP75" s="177"/>
      <c r="AQ75" s="177"/>
      <c r="AR75" s="177"/>
      <c r="AS75" s="177"/>
      <c r="AT75" s="249"/>
    </row>
    <row r="76" spans="1:46" ht="12.75">
      <c r="B76" s="250" t="s">
        <v>51</v>
      </c>
      <c r="C76" s="251"/>
      <c r="D76" s="251"/>
      <c r="E76" s="251"/>
      <c r="F76" s="251"/>
      <c r="G76" s="251"/>
      <c r="H76" s="251"/>
      <c r="I76" s="251"/>
      <c r="J76" s="251"/>
      <c r="K76" s="251"/>
      <c r="L76" s="251"/>
      <c r="M76" s="251"/>
      <c r="N76" s="251"/>
      <c r="O76" s="253" t="str">
        <f>Z49</f>
        <v/>
      </c>
      <c r="P76" s="253"/>
      <c r="Q76" s="253"/>
      <c r="R76" s="253"/>
      <c r="S76" s="253"/>
      <c r="T76" s="253"/>
      <c r="U76" s="254"/>
      <c r="V76" s="250" t="s">
        <v>52</v>
      </c>
      <c r="W76" s="251"/>
      <c r="X76" s="251"/>
      <c r="Y76" s="251"/>
      <c r="Z76" s="251"/>
      <c r="AA76" s="251"/>
      <c r="AB76" s="251"/>
      <c r="AC76" s="251"/>
      <c r="AD76" s="251"/>
      <c r="AE76" s="251"/>
      <c r="AF76" s="252"/>
      <c r="AG76" s="145">
        <f>V23</f>
        <v>0</v>
      </c>
      <c r="AH76" s="146"/>
      <c r="AI76" s="146"/>
      <c r="AJ76" s="146"/>
      <c r="AK76" s="255"/>
      <c r="AL76" s="248"/>
      <c r="AM76" s="177"/>
      <c r="AN76" s="177"/>
      <c r="AO76" s="177"/>
      <c r="AP76" s="177"/>
      <c r="AQ76" s="177"/>
      <c r="AR76" s="177"/>
      <c r="AS76" s="177"/>
      <c r="AT76" s="249"/>
    </row>
    <row r="77" spans="1:46" ht="15.75" customHeight="1">
      <c r="B77" s="250"/>
      <c r="C77" s="251"/>
      <c r="D77" s="251"/>
      <c r="E77" s="251"/>
      <c r="F77" s="251"/>
      <c r="G77" s="251"/>
      <c r="H77" s="251"/>
      <c r="I77" s="251"/>
      <c r="J77" s="251"/>
      <c r="K77" s="251"/>
      <c r="L77" s="251"/>
      <c r="M77" s="251"/>
      <c r="N77" s="251"/>
      <c r="O77" s="146"/>
      <c r="P77" s="146"/>
      <c r="Q77" s="146"/>
      <c r="R77" s="146"/>
      <c r="S77" s="146"/>
      <c r="T77" s="146"/>
      <c r="U77" s="255"/>
      <c r="V77" s="250" t="s">
        <v>53</v>
      </c>
      <c r="W77" s="251"/>
      <c r="X77" s="251"/>
      <c r="Y77" s="251"/>
      <c r="Z77" s="251"/>
      <c r="AA77" s="251"/>
      <c r="AB77" s="251"/>
      <c r="AC77" s="251"/>
      <c r="AD77" s="251"/>
      <c r="AE77" s="251"/>
      <c r="AF77" s="252"/>
      <c r="AG77" s="145">
        <f>V35</f>
        <v>0</v>
      </c>
      <c r="AH77" s="146"/>
      <c r="AI77" s="146"/>
      <c r="AJ77" s="146"/>
      <c r="AK77" s="255"/>
      <c r="AL77" s="248"/>
      <c r="AM77" s="177"/>
      <c r="AN77" s="177"/>
      <c r="AO77" s="177"/>
      <c r="AP77" s="177"/>
      <c r="AQ77" s="177"/>
      <c r="AR77" s="177"/>
      <c r="AS77" s="177"/>
      <c r="AT77" s="249"/>
    </row>
    <row r="78" spans="1:46" ht="12.75">
      <c r="B78" s="250"/>
      <c r="C78" s="251"/>
      <c r="D78" s="251"/>
      <c r="E78" s="251"/>
      <c r="F78" s="251"/>
      <c r="G78" s="251"/>
      <c r="H78" s="251"/>
      <c r="I78" s="251"/>
      <c r="J78" s="251"/>
      <c r="K78" s="251"/>
      <c r="L78" s="251"/>
      <c r="M78" s="251"/>
      <c r="N78" s="251"/>
      <c r="O78" s="146"/>
      <c r="P78" s="146"/>
      <c r="Q78" s="146"/>
      <c r="R78" s="146"/>
      <c r="S78" s="146"/>
      <c r="T78" s="146"/>
      <c r="U78" s="255"/>
      <c r="V78" s="250" t="s">
        <v>54</v>
      </c>
      <c r="W78" s="251"/>
      <c r="X78" s="251"/>
      <c r="Y78" s="251"/>
      <c r="Z78" s="251"/>
      <c r="AA78" s="251"/>
      <c r="AB78" s="251"/>
      <c r="AC78" s="251"/>
      <c r="AD78" s="251"/>
      <c r="AE78" s="251"/>
      <c r="AF78" s="252"/>
      <c r="AG78" s="145">
        <f>V42</f>
        <v>0</v>
      </c>
      <c r="AH78" s="146"/>
      <c r="AI78" s="146"/>
      <c r="AJ78" s="146"/>
      <c r="AK78" s="255"/>
      <c r="AL78" s="248"/>
      <c r="AM78" s="177"/>
      <c r="AN78" s="177"/>
      <c r="AO78" s="177"/>
      <c r="AP78" s="177"/>
      <c r="AQ78" s="177"/>
      <c r="AR78" s="177"/>
      <c r="AS78" s="177"/>
      <c r="AT78" s="249"/>
    </row>
    <row r="79" spans="1:46" ht="12.75">
      <c r="B79" s="256"/>
      <c r="C79" s="257"/>
      <c r="D79" s="257"/>
      <c r="E79" s="257"/>
      <c r="F79" s="257"/>
      <c r="G79" s="257"/>
      <c r="H79" s="257"/>
      <c r="I79" s="257"/>
      <c r="J79" s="257"/>
      <c r="K79" s="257"/>
      <c r="L79" s="257"/>
      <c r="M79" s="257"/>
      <c r="N79" s="257"/>
      <c r="O79" s="259"/>
      <c r="P79" s="259"/>
      <c r="Q79" s="259"/>
      <c r="R79" s="259"/>
      <c r="S79" s="259"/>
      <c r="T79" s="259"/>
      <c r="U79" s="260"/>
      <c r="V79" s="256"/>
      <c r="W79" s="257"/>
      <c r="X79" s="257"/>
      <c r="Y79" s="257"/>
      <c r="Z79" s="257"/>
      <c r="AA79" s="257"/>
      <c r="AB79" s="257"/>
      <c r="AC79" s="257"/>
      <c r="AD79" s="257"/>
      <c r="AE79" s="257"/>
      <c r="AF79" s="258"/>
      <c r="AG79" s="261"/>
      <c r="AH79" s="262"/>
      <c r="AI79" s="262"/>
      <c r="AJ79" s="262"/>
      <c r="AK79" s="263"/>
      <c r="AL79" s="248"/>
      <c r="AM79" s="177"/>
      <c r="AN79" s="177"/>
      <c r="AO79" s="177"/>
      <c r="AP79" s="177"/>
      <c r="AQ79" s="177"/>
      <c r="AR79" s="177"/>
      <c r="AS79" s="177"/>
      <c r="AT79" s="249"/>
    </row>
    <row r="80" spans="1:46" ht="16.5" thickBot="1">
      <c r="B80" s="280" t="s">
        <v>56</v>
      </c>
      <c r="C80" s="281"/>
      <c r="D80" s="281"/>
      <c r="E80" s="281"/>
      <c r="F80" s="281"/>
      <c r="G80" s="281"/>
      <c r="H80" s="281"/>
      <c r="I80" s="281"/>
      <c r="J80" s="281"/>
      <c r="K80" s="281"/>
      <c r="L80" s="281"/>
      <c r="M80" s="281"/>
      <c r="N80" s="281"/>
      <c r="O80" s="283">
        <f>SUM(O75:U78)</f>
        <v>0</v>
      </c>
      <c r="P80" s="283"/>
      <c r="Q80" s="283"/>
      <c r="R80" s="283"/>
      <c r="S80" s="283"/>
      <c r="T80" s="283"/>
      <c r="U80" s="284"/>
      <c r="V80" s="285" t="s">
        <v>57</v>
      </c>
      <c r="W80" s="286"/>
      <c r="X80" s="286"/>
      <c r="Y80" s="286"/>
      <c r="Z80" s="286"/>
      <c r="AA80" s="286"/>
      <c r="AB80" s="286"/>
      <c r="AC80" s="286"/>
      <c r="AD80" s="286"/>
      <c r="AE80" s="286"/>
      <c r="AF80" s="287"/>
      <c r="AG80" s="288">
        <f>SUM(AG75:AK79)</f>
        <v>0</v>
      </c>
      <c r="AH80" s="286"/>
      <c r="AI80" s="286"/>
      <c r="AJ80" s="286"/>
      <c r="AK80" s="289"/>
      <c r="AL80" s="290">
        <f>O80-AG80</f>
        <v>0</v>
      </c>
      <c r="AM80" s="290"/>
      <c r="AN80" s="290"/>
      <c r="AO80" s="290"/>
      <c r="AP80" s="290"/>
      <c r="AQ80" s="290"/>
      <c r="AR80" s="290"/>
      <c r="AS80" s="290"/>
      <c r="AT80" s="291"/>
    </row>
    <row r="81" spans="1:46">
      <c r="B81" s="37"/>
      <c r="C81" s="37"/>
      <c r="D81" s="37"/>
      <c r="E81" s="37"/>
      <c r="F81" s="37"/>
      <c r="G81" s="37"/>
      <c r="H81" s="37"/>
      <c r="I81" s="37"/>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row>
    <row r="82" spans="1:46" ht="16.5" thickBot="1">
      <c r="A82" s="10" t="s">
        <v>58</v>
      </c>
    </row>
    <row r="83" spans="1:46">
      <c r="B83" s="122" t="s">
        <v>59</v>
      </c>
      <c r="C83" s="123"/>
      <c r="D83" s="123"/>
      <c r="E83" s="123"/>
      <c r="F83" s="123"/>
      <c r="G83" s="123"/>
      <c r="H83" s="123"/>
      <c r="I83" s="213"/>
      <c r="J83" s="292">
        <f>入力シート!L76</f>
        <v>0</v>
      </c>
      <c r="K83" s="292"/>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292"/>
      <c r="AI83" s="292"/>
      <c r="AJ83" s="292"/>
      <c r="AK83" s="292"/>
      <c r="AL83" s="292"/>
      <c r="AM83" s="292"/>
      <c r="AN83" s="292"/>
      <c r="AO83" s="292"/>
      <c r="AP83" s="292"/>
      <c r="AQ83" s="292"/>
      <c r="AR83" s="292"/>
      <c r="AS83" s="292"/>
      <c r="AT83" s="293"/>
    </row>
    <row r="84" spans="1:46" ht="16.5" thickBot="1">
      <c r="B84" s="270" t="s">
        <v>60</v>
      </c>
      <c r="C84" s="271"/>
      <c r="D84" s="271"/>
      <c r="E84" s="271"/>
      <c r="F84" s="271"/>
      <c r="G84" s="271"/>
      <c r="H84" s="271"/>
      <c r="I84" s="272"/>
      <c r="J84" s="273">
        <f>入力シート!L77</f>
        <v>0</v>
      </c>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273"/>
      <c r="AP84" s="273"/>
      <c r="AQ84" s="273"/>
      <c r="AR84" s="273"/>
      <c r="AS84" s="273"/>
      <c r="AT84" s="274"/>
    </row>
    <row r="85" spans="1:46">
      <c r="B85" s="275"/>
      <c r="C85" s="276"/>
      <c r="D85" s="276"/>
      <c r="E85" s="276"/>
      <c r="F85" s="276"/>
      <c r="G85" s="276"/>
      <c r="H85" s="276"/>
      <c r="I85" s="276"/>
      <c r="J85" s="277" t="s">
        <v>61</v>
      </c>
      <c r="K85" s="126"/>
      <c r="L85" s="126"/>
      <c r="M85" s="126"/>
      <c r="N85" s="126"/>
      <c r="O85" s="126"/>
      <c r="P85" s="126"/>
      <c r="Q85" s="126"/>
      <c r="R85" s="126"/>
      <c r="S85" s="126"/>
      <c r="T85" s="126"/>
      <c r="U85" s="126"/>
      <c r="V85" s="126"/>
      <c r="W85" s="278" t="s">
        <v>62</v>
      </c>
      <c r="X85" s="278"/>
      <c r="Y85" s="278"/>
      <c r="Z85" s="278"/>
      <c r="AA85" s="278"/>
      <c r="AB85" s="278"/>
      <c r="AC85" s="278" t="s">
        <v>63</v>
      </c>
      <c r="AD85" s="278"/>
      <c r="AE85" s="278"/>
      <c r="AF85" s="278"/>
      <c r="AG85" s="279" t="s">
        <v>64</v>
      </c>
      <c r="AH85" s="279"/>
      <c r="AI85" s="279"/>
      <c r="AJ85" s="279"/>
      <c r="AK85" s="279"/>
      <c r="AL85" s="125" t="s">
        <v>65</v>
      </c>
      <c r="AM85" s="126"/>
      <c r="AN85" s="126"/>
      <c r="AO85" s="126"/>
      <c r="AP85" s="126"/>
      <c r="AQ85" s="126"/>
      <c r="AR85" s="126"/>
      <c r="AS85" s="126"/>
      <c r="AT85" s="131"/>
    </row>
    <row r="86" spans="1:46" ht="24.75">
      <c r="B86" s="241" t="s">
        <v>66</v>
      </c>
      <c r="C86" s="154"/>
      <c r="D86" s="154"/>
      <c r="E86" s="154"/>
      <c r="F86" s="154"/>
      <c r="G86" s="154"/>
      <c r="H86" s="154"/>
      <c r="I86" s="154"/>
      <c r="J86" s="297">
        <f>入力シート!L79</f>
        <v>0</v>
      </c>
      <c r="K86" s="298"/>
      <c r="L86" s="298"/>
      <c r="M86" s="298"/>
      <c r="N86" s="298"/>
      <c r="O86" s="298"/>
      <c r="P86" s="298"/>
      <c r="Q86" s="298"/>
      <c r="R86" s="298"/>
      <c r="S86" s="298"/>
      <c r="T86" s="298"/>
      <c r="U86" s="298"/>
      <c r="V86" s="298"/>
      <c r="W86" s="298">
        <f>入力シート!V79</f>
        <v>0</v>
      </c>
      <c r="X86" s="298"/>
      <c r="Y86" s="298"/>
      <c r="Z86" s="298"/>
      <c r="AA86" s="298"/>
      <c r="AB86" s="298"/>
      <c r="AC86" s="298">
        <f>入力シート!AA79</f>
        <v>0</v>
      </c>
      <c r="AD86" s="298" ph="1"/>
      <c r="AE86" s="298" ph="1"/>
      <c r="AF86" s="298" ph="1"/>
      <c r="AG86" s="298">
        <f>入力シート!AH79</f>
        <v>0</v>
      </c>
      <c r="AH86" s="298"/>
      <c r="AI86" s="298"/>
      <c r="AJ86" s="298"/>
      <c r="AK86" s="298"/>
      <c r="AL86" s="298">
        <f>入力シート!AM79</f>
        <v>0</v>
      </c>
      <c r="AM86" s="298"/>
      <c r="AN86" s="298"/>
      <c r="AO86" s="298"/>
      <c r="AP86" s="298"/>
      <c r="AQ86" s="298"/>
      <c r="AR86" s="298"/>
      <c r="AS86" s="298"/>
      <c r="AT86" s="299"/>
    </row>
    <row r="87" spans="1:46" ht="25.5" thickBot="1">
      <c r="B87" s="270" t="s">
        <v>67</v>
      </c>
      <c r="C87" s="271"/>
      <c r="D87" s="271"/>
      <c r="E87" s="271"/>
      <c r="F87" s="271"/>
      <c r="G87" s="271"/>
      <c r="H87" s="271"/>
      <c r="I87" s="271"/>
      <c r="J87" s="294">
        <f>入力シート!L80</f>
        <v>0</v>
      </c>
      <c r="K87" s="295"/>
      <c r="L87" s="295"/>
      <c r="M87" s="295"/>
      <c r="N87" s="295"/>
      <c r="O87" s="295"/>
      <c r="P87" s="295"/>
      <c r="Q87" s="295"/>
      <c r="R87" s="295"/>
      <c r="S87" s="295"/>
      <c r="T87" s="295"/>
      <c r="U87" s="295"/>
      <c r="V87" s="295"/>
      <c r="W87" s="295">
        <f>入力シート!V80</f>
        <v>0</v>
      </c>
      <c r="X87" s="295"/>
      <c r="Y87" s="295"/>
      <c r="Z87" s="295"/>
      <c r="AA87" s="295"/>
      <c r="AB87" s="295"/>
      <c r="AC87" s="295">
        <f>入力シート!AA80</f>
        <v>0</v>
      </c>
      <c r="AD87" s="295" ph="1"/>
      <c r="AE87" s="295" ph="1"/>
      <c r="AF87" s="295" ph="1"/>
      <c r="AG87" s="295">
        <f>入力シート!AH80</f>
        <v>0</v>
      </c>
      <c r="AH87" s="295"/>
      <c r="AI87" s="295"/>
      <c r="AJ87" s="295"/>
      <c r="AK87" s="295"/>
      <c r="AL87" s="295">
        <f>入力シート!AM80</f>
        <v>0</v>
      </c>
      <c r="AM87" s="295"/>
      <c r="AN87" s="295"/>
      <c r="AO87" s="295"/>
      <c r="AP87" s="295"/>
      <c r="AQ87" s="295"/>
      <c r="AR87" s="295"/>
      <c r="AS87" s="295"/>
      <c r="AT87" s="296"/>
    </row>
    <row r="93" spans="1:46" ht="24.75">
      <c r="AD93" s="10" ph="1"/>
      <c r="AE93" s="10" ph="1"/>
      <c r="AF93" s="10" ph="1"/>
    </row>
    <row r="94" spans="1:46" ht="24.75">
      <c r="AD94" s="10" ph="1"/>
      <c r="AE94" s="10" ph="1"/>
      <c r="AF94" s="10" ph="1"/>
    </row>
    <row r="99" spans="30:32" ht="24.75">
      <c r="AD99" s="10" ph="1"/>
      <c r="AE99" s="10" ph="1"/>
      <c r="AF99" s="10" ph="1"/>
    </row>
    <row r="100" spans="30:32" ht="24.75">
      <c r="AD100" s="10" ph="1"/>
      <c r="AE100" s="10" ph="1"/>
      <c r="AF100" s="10" ph="1"/>
    </row>
    <row r="101" spans="30:32" ht="24.75">
      <c r="AD101" s="10" ph="1"/>
      <c r="AE101" s="10" ph="1"/>
      <c r="AF101" s="10" ph="1"/>
    </row>
    <row r="102" spans="30:32" ht="24.75">
      <c r="AD102" s="10" ph="1"/>
      <c r="AE102" s="10" ph="1"/>
      <c r="AF102" s="10" ph="1"/>
    </row>
    <row r="103" spans="30:32" ht="24.75">
      <c r="AD103" s="10" ph="1"/>
      <c r="AE103" s="10" ph="1"/>
      <c r="AF103" s="10" ph="1"/>
    </row>
    <row r="104" spans="30:32" ht="24.75">
      <c r="AD104" s="10" ph="1"/>
      <c r="AE104" s="10" ph="1"/>
      <c r="AF104" s="10" ph="1"/>
    </row>
    <row r="105" spans="30:32" ht="24.75">
      <c r="AD105" s="10" ph="1"/>
      <c r="AE105" s="10" ph="1"/>
      <c r="AF105" s="10" ph="1"/>
    </row>
    <row r="106" spans="30:32" ht="24.75">
      <c r="AD106" s="10" ph="1"/>
      <c r="AE106" s="10" ph="1"/>
      <c r="AF106" s="10" ph="1"/>
    </row>
    <row r="107" spans="30:32" ht="24.75">
      <c r="AD107" s="10" ph="1"/>
      <c r="AE107" s="10" ph="1"/>
      <c r="AF107" s="10" ph="1"/>
    </row>
    <row r="108" spans="30:32" ht="24.75">
      <c r="AD108" s="10" ph="1"/>
      <c r="AE108" s="10" ph="1"/>
      <c r="AF108" s="10" ph="1"/>
    </row>
    <row r="109" spans="30:32" ht="24.75">
      <c r="AD109" s="10" ph="1"/>
      <c r="AE109" s="10" ph="1"/>
      <c r="AF109" s="10" ph="1"/>
    </row>
    <row r="110" spans="30:32" ht="24.75">
      <c r="AD110" s="10" ph="1"/>
      <c r="AE110" s="10" ph="1"/>
      <c r="AF110" s="10" ph="1"/>
    </row>
    <row r="115" spans="30:32" ht="24.75">
      <c r="AD115" s="10" ph="1"/>
      <c r="AE115" s="10" ph="1"/>
      <c r="AF115" s="10" ph="1"/>
    </row>
    <row r="116" spans="30:32" ht="24.75">
      <c r="AD116" s="10" ph="1"/>
      <c r="AE116" s="10" ph="1"/>
      <c r="AF116" s="10" ph="1"/>
    </row>
    <row r="117" spans="30:32" ht="24.75">
      <c r="AD117" s="10" ph="1"/>
      <c r="AE117" s="10" ph="1"/>
      <c r="AF117" s="10" ph="1"/>
    </row>
    <row r="118" spans="30:32" ht="24.75">
      <c r="AD118" s="10" ph="1"/>
      <c r="AE118" s="10" ph="1"/>
      <c r="AF118" s="10" ph="1"/>
    </row>
    <row r="119" spans="30:32" ht="24.75">
      <c r="AD119" s="10" ph="1"/>
      <c r="AE119" s="10" ph="1"/>
      <c r="AF119" s="10" ph="1"/>
    </row>
    <row r="125" spans="30:32" ht="24.75">
      <c r="AD125" s="10" ph="1"/>
      <c r="AE125" s="10" ph="1"/>
      <c r="AF125" s="10" ph="1"/>
    </row>
    <row r="126" spans="30:32" ht="24.75">
      <c r="AD126" s="10" ph="1"/>
      <c r="AE126" s="10" ph="1"/>
      <c r="AF126" s="10" ph="1"/>
    </row>
    <row r="131" spans="30:32" ht="24.75">
      <c r="AD131" s="10" ph="1"/>
      <c r="AE131" s="10" ph="1"/>
      <c r="AF131" s="10" ph="1"/>
    </row>
    <row r="132" spans="30:32" ht="24.75">
      <c r="AD132" s="10" ph="1"/>
      <c r="AE132" s="10" ph="1"/>
      <c r="AF132" s="10" ph="1"/>
    </row>
    <row r="133" spans="30:32" ht="24.75">
      <c r="AD133" s="10" ph="1"/>
      <c r="AE133" s="10" ph="1"/>
      <c r="AF133" s="10" ph="1"/>
    </row>
    <row r="134" spans="30:32" ht="24.75">
      <c r="AD134" s="10" ph="1"/>
      <c r="AE134" s="10" ph="1"/>
      <c r="AF134" s="10" ph="1"/>
    </row>
    <row r="135" spans="30:32" ht="24.75">
      <c r="AD135" s="10" ph="1"/>
      <c r="AE135" s="10" ph="1"/>
      <c r="AF135" s="10" ph="1"/>
    </row>
    <row r="136" spans="30:32" ht="24.75">
      <c r="AD136" s="10" ph="1"/>
      <c r="AE136" s="10" ph="1"/>
      <c r="AF136" s="10" ph="1"/>
    </row>
    <row r="137" spans="30:32" ht="24.75">
      <c r="AD137" s="10" ph="1"/>
      <c r="AE137" s="10" ph="1"/>
      <c r="AF137" s="10" ph="1"/>
    </row>
    <row r="138" spans="30:32" ht="24.75">
      <c r="AD138" s="10" ph="1"/>
      <c r="AE138" s="10" ph="1"/>
      <c r="AF138" s="10" ph="1"/>
    </row>
    <row r="139" spans="30:32" ht="24.75">
      <c r="AD139" s="10" ph="1"/>
      <c r="AE139" s="10" ph="1"/>
      <c r="AF139" s="10" ph="1"/>
    </row>
    <row r="140" spans="30:32" ht="24.75">
      <c r="AD140" s="10" ph="1"/>
      <c r="AE140" s="10" ph="1"/>
      <c r="AF140" s="10" ph="1"/>
    </row>
    <row r="141" spans="30:32" ht="24.75">
      <c r="AD141" s="10" ph="1"/>
      <c r="AE141" s="10" ph="1"/>
      <c r="AF141" s="10" ph="1"/>
    </row>
    <row r="142" spans="30:32" ht="24.75">
      <c r="AD142" s="10" ph="1"/>
      <c r="AE142" s="10" ph="1"/>
      <c r="AF142" s="10" ph="1"/>
    </row>
    <row r="147" spans="30:32" ht="24.75">
      <c r="AD147" s="10" ph="1"/>
      <c r="AE147" s="10" ph="1"/>
      <c r="AF147" s="10" ph="1"/>
    </row>
    <row r="148" spans="30:32" ht="24.75">
      <c r="AD148" s="10" ph="1"/>
      <c r="AE148" s="10" ph="1"/>
      <c r="AF148" s="10" ph="1"/>
    </row>
    <row r="149" spans="30:32" ht="24.75">
      <c r="AD149" s="10" ph="1"/>
      <c r="AE149" s="10" ph="1"/>
      <c r="AF149" s="10" ph="1"/>
    </row>
    <row r="150" spans="30:32" ht="24.75">
      <c r="AD150" s="10" ph="1"/>
      <c r="AE150" s="10" ph="1"/>
      <c r="AF150" s="10" ph="1"/>
    </row>
    <row r="151" spans="30:32" ht="24.75">
      <c r="AD151" s="10" ph="1"/>
      <c r="AE151" s="10" ph="1"/>
      <c r="AF151" s="10" ph="1"/>
    </row>
    <row r="152" spans="30:32" ht="24.75">
      <c r="AD152" s="10" ph="1"/>
      <c r="AE152" s="10" ph="1"/>
      <c r="AF152" s="10" ph="1"/>
    </row>
  </sheetData>
  <sheetProtection sheet="1" selectLockedCells="1" selectUnlockedCells="1"/>
  <mergeCells count="394">
    <mergeCell ref="B70:K70"/>
    <mergeCell ref="L70:AT70"/>
    <mergeCell ref="B67:K67"/>
    <mergeCell ref="L67:AT67"/>
    <mergeCell ref="B68:K68"/>
    <mergeCell ref="L68:AT68"/>
    <mergeCell ref="B69:K69"/>
    <mergeCell ref="L69:AT69"/>
    <mergeCell ref="B66:K66"/>
    <mergeCell ref="L66:AT66"/>
    <mergeCell ref="AG75:AK75"/>
    <mergeCell ref="AG74:AK74"/>
    <mergeCell ref="AG76:AK76"/>
    <mergeCell ref="B73:U73"/>
    <mergeCell ref="V73:AK73"/>
    <mergeCell ref="AL73:AT73"/>
    <mergeCell ref="B74:N74"/>
    <mergeCell ref="O74:U74"/>
    <mergeCell ref="AL74:AT79"/>
    <mergeCell ref="V74:AF74"/>
    <mergeCell ref="V75:AF75"/>
    <mergeCell ref="V79:AF79"/>
    <mergeCell ref="V76:AF76"/>
    <mergeCell ref="V77:AF77"/>
    <mergeCell ref="V78:AF78"/>
    <mergeCell ref="B77:N77"/>
    <mergeCell ref="B78:N78"/>
    <mergeCell ref="O77:U77"/>
    <mergeCell ref="O78:U78"/>
    <mergeCell ref="V23:Y23"/>
    <mergeCell ref="B6:K6"/>
    <mergeCell ref="O6:R6"/>
    <mergeCell ref="V38:Y38"/>
    <mergeCell ref="T38:U38"/>
    <mergeCell ref="Z38:AC38"/>
    <mergeCell ref="V42:Y42"/>
    <mergeCell ref="B49:K49"/>
    <mergeCell ref="L49:N49"/>
    <mergeCell ref="O49:U49"/>
    <mergeCell ref="T6:U6"/>
    <mergeCell ref="V6:Y6"/>
    <mergeCell ref="O25:R25"/>
    <mergeCell ref="T25:U25"/>
    <mergeCell ref="V25:Y25"/>
    <mergeCell ref="L36:N36"/>
    <mergeCell ref="O36:R36"/>
    <mergeCell ref="T36:U36"/>
    <mergeCell ref="V36:Y36"/>
    <mergeCell ref="L37:N37"/>
    <mergeCell ref="O37:R37"/>
    <mergeCell ref="T37:U37"/>
    <mergeCell ref="V37:Y37"/>
    <mergeCell ref="C47:K47"/>
    <mergeCell ref="A1:D1"/>
    <mergeCell ref="A2:AT2"/>
    <mergeCell ref="B4:U4"/>
    <mergeCell ref="V4:AC4"/>
    <mergeCell ref="B5:K5"/>
    <mergeCell ref="L5:N5"/>
    <mergeCell ref="O5:U5"/>
    <mergeCell ref="V5:Y5"/>
    <mergeCell ref="Z5:AC5"/>
    <mergeCell ref="AG4:AT5"/>
    <mergeCell ref="AD4:AF5"/>
    <mergeCell ref="Z1:AF1"/>
    <mergeCell ref="AG1:AT1"/>
    <mergeCell ref="AG6:AT6"/>
    <mergeCell ref="C7:K7"/>
    <mergeCell ref="O7:R7"/>
    <mergeCell ref="T7:U7"/>
    <mergeCell ref="V7:Y7"/>
    <mergeCell ref="AG7:AT7"/>
    <mergeCell ref="Z7:AC7"/>
    <mergeCell ref="O44:R44"/>
    <mergeCell ref="T44:U44"/>
    <mergeCell ref="Z31:AC31"/>
    <mergeCell ref="L32:N32"/>
    <mergeCell ref="AG26:AK26"/>
    <mergeCell ref="AL26:AT26"/>
    <mergeCell ref="V35:Y35"/>
    <mergeCell ref="C24:K24"/>
    <mergeCell ref="L24:N24"/>
    <mergeCell ref="O24:R24"/>
    <mergeCell ref="T24:U24"/>
    <mergeCell ref="V24:Y24"/>
    <mergeCell ref="AG24:AK24"/>
    <mergeCell ref="AL24:AT24"/>
    <mergeCell ref="C25:K25"/>
    <mergeCell ref="L25:N25"/>
    <mergeCell ref="C30:K30"/>
    <mergeCell ref="AO42:AT42"/>
    <mergeCell ref="AG43:AN43"/>
    <mergeCell ref="AG42:AN42"/>
    <mergeCell ref="AD43:AF43"/>
    <mergeCell ref="AD44:AF44"/>
    <mergeCell ref="AG44:AN44"/>
    <mergeCell ref="AO44:AT44"/>
    <mergeCell ref="V47:Y47"/>
    <mergeCell ref="AG45:AN45"/>
    <mergeCell ref="AO45:AT45"/>
    <mergeCell ref="AG46:AN46"/>
    <mergeCell ref="AO46:AT46"/>
    <mergeCell ref="AG47:AN47"/>
    <mergeCell ref="AO47:AT47"/>
    <mergeCell ref="V43:Y43"/>
    <mergeCell ref="Z43:AC43"/>
    <mergeCell ref="V44:Y44"/>
    <mergeCell ref="Z44:AC44"/>
    <mergeCell ref="AO43:AT43"/>
    <mergeCell ref="AG40:AK40"/>
    <mergeCell ref="AG25:AK25"/>
    <mergeCell ref="AL25:AT25"/>
    <mergeCell ref="Z24:AC24"/>
    <mergeCell ref="Z25:AC25"/>
    <mergeCell ref="Z26:AC26"/>
    <mergeCell ref="L26:N26"/>
    <mergeCell ref="O26:R26"/>
    <mergeCell ref="T26:U26"/>
    <mergeCell ref="V26:Y26"/>
    <mergeCell ref="AD24:AF24"/>
    <mergeCell ref="V32:Y32"/>
    <mergeCell ref="Z32:AC32"/>
    <mergeCell ref="Z33:AC33"/>
    <mergeCell ref="Z36:AC36"/>
    <mergeCell ref="AD27:AF27"/>
    <mergeCell ref="AD26:AF26"/>
    <mergeCell ref="AD25:AF25"/>
    <mergeCell ref="AD37:AF37"/>
    <mergeCell ref="AD38:AF38"/>
    <mergeCell ref="L39:N39"/>
    <mergeCell ref="O39:R39"/>
    <mergeCell ref="T39:U39"/>
    <mergeCell ref="V39:Y39"/>
    <mergeCell ref="C45:K45"/>
    <mergeCell ref="B52:K52"/>
    <mergeCell ref="L52:AT52"/>
    <mergeCell ref="B65:K65"/>
    <mergeCell ref="L65:AT65"/>
    <mergeCell ref="B53:K53"/>
    <mergeCell ref="L53:AT53"/>
    <mergeCell ref="B61:K61"/>
    <mergeCell ref="L61:AT61"/>
    <mergeCell ref="B62:K62"/>
    <mergeCell ref="L62:AT62"/>
    <mergeCell ref="B54:K54"/>
    <mergeCell ref="B58:K58"/>
    <mergeCell ref="L58:AT58"/>
    <mergeCell ref="B59:K59"/>
    <mergeCell ref="B60:K60"/>
    <mergeCell ref="L60:AT60"/>
    <mergeCell ref="L54:AT54"/>
    <mergeCell ref="B55:K55"/>
    <mergeCell ref="L55:AT55"/>
    <mergeCell ref="B56:K56"/>
    <mergeCell ref="L56:AT56"/>
    <mergeCell ref="B57:K57"/>
    <mergeCell ref="AD47:AF47"/>
    <mergeCell ref="L59:AT59"/>
    <mergeCell ref="L57:AT57"/>
    <mergeCell ref="B87:I87"/>
    <mergeCell ref="O76:U76"/>
    <mergeCell ref="B86:I86"/>
    <mergeCell ref="B83:I83"/>
    <mergeCell ref="J83:AT83"/>
    <mergeCell ref="B84:I84"/>
    <mergeCell ref="J84:AT84"/>
    <mergeCell ref="B85:I85"/>
    <mergeCell ref="W85:AB85"/>
    <mergeCell ref="W86:AB86"/>
    <mergeCell ref="W87:AB87"/>
    <mergeCell ref="AC85:AF85"/>
    <mergeCell ref="AC87:AF87"/>
    <mergeCell ref="AC86:AF86"/>
    <mergeCell ref="V80:AF80"/>
    <mergeCell ref="B79:N79"/>
    <mergeCell ref="O79:U79"/>
    <mergeCell ref="AG77:AK77"/>
    <mergeCell ref="AG78:AK78"/>
    <mergeCell ref="AG79:AK79"/>
    <mergeCell ref="AG80:AK80"/>
    <mergeCell ref="AG87:AK87"/>
    <mergeCell ref="J87:V87"/>
    <mergeCell ref="AL87:AT87"/>
    <mergeCell ref="Z10:AC10"/>
    <mergeCell ref="Z21:AC21"/>
    <mergeCell ref="B80:N80"/>
    <mergeCell ref="O80:U80"/>
    <mergeCell ref="AL80:AT80"/>
    <mergeCell ref="O10:R10"/>
    <mergeCell ref="T10:U10"/>
    <mergeCell ref="V10:Y10"/>
    <mergeCell ref="AG10:AT10"/>
    <mergeCell ref="C21:K21"/>
    <mergeCell ref="O21:R21"/>
    <mergeCell ref="T21:U21"/>
    <mergeCell ref="V21:Y21"/>
    <mergeCell ref="AG21:AT21"/>
    <mergeCell ref="C10:K10"/>
    <mergeCell ref="B75:N75"/>
    <mergeCell ref="O75:U75"/>
    <mergeCell ref="B76:N76"/>
    <mergeCell ref="C26:K26"/>
    <mergeCell ref="C36:K36"/>
    <mergeCell ref="C37:K37"/>
    <mergeCell ref="C46:K46"/>
    <mergeCell ref="C8:K8"/>
    <mergeCell ref="O8:R8"/>
    <mergeCell ref="T8:U8"/>
    <mergeCell ref="V8:Y8"/>
    <mergeCell ref="AG8:AT8"/>
    <mergeCell ref="C9:K9"/>
    <mergeCell ref="O9:R9"/>
    <mergeCell ref="T9:U9"/>
    <mergeCell ref="V9:Y9"/>
    <mergeCell ref="AG9:AT9"/>
    <mergeCell ref="Z8:AC8"/>
    <mergeCell ref="Z9:AC9"/>
    <mergeCell ref="C33:K33"/>
    <mergeCell ref="C39:K39"/>
    <mergeCell ref="C44:K44"/>
    <mergeCell ref="C40:K40"/>
    <mergeCell ref="V40:Y40"/>
    <mergeCell ref="O31:R31"/>
    <mergeCell ref="T31:U31"/>
    <mergeCell ref="V31:Y31"/>
    <mergeCell ref="O32:R32"/>
    <mergeCell ref="T32:U32"/>
    <mergeCell ref="C38:K38"/>
    <mergeCell ref="C43:K43"/>
    <mergeCell ref="C31:K31"/>
    <mergeCell ref="L31:N31"/>
    <mergeCell ref="L40:N40"/>
    <mergeCell ref="O40:R40"/>
    <mergeCell ref="T40:U40"/>
    <mergeCell ref="L38:N38"/>
    <mergeCell ref="O38:R38"/>
    <mergeCell ref="L33:N33"/>
    <mergeCell ref="O33:R33"/>
    <mergeCell ref="T33:U33"/>
    <mergeCell ref="V33:Y33"/>
    <mergeCell ref="C32:K32"/>
    <mergeCell ref="C20:K20"/>
    <mergeCell ref="C11:K11"/>
    <mergeCell ref="C12:K12"/>
    <mergeCell ref="C13:K13"/>
    <mergeCell ref="C14:K14"/>
    <mergeCell ref="C15:K15"/>
    <mergeCell ref="C16:K16"/>
    <mergeCell ref="C17:K17"/>
    <mergeCell ref="C18:K18"/>
    <mergeCell ref="C19:K19"/>
    <mergeCell ref="AG11:AT11"/>
    <mergeCell ref="AG12:AT12"/>
    <mergeCell ref="AG13:AT13"/>
    <mergeCell ref="AG14:AT14"/>
    <mergeCell ref="AG15:AT15"/>
    <mergeCell ref="AG16:AT16"/>
    <mergeCell ref="AG17:AT17"/>
    <mergeCell ref="AG18:AT18"/>
    <mergeCell ref="AG19:AT19"/>
    <mergeCell ref="AG20:AT20"/>
    <mergeCell ref="O11:R11"/>
    <mergeCell ref="O12:R12"/>
    <mergeCell ref="O13:R13"/>
    <mergeCell ref="O14:R14"/>
    <mergeCell ref="O15:R15"/>
    <mergeCell ref="O16:R16"/>
    <mergeCell ref="O17:R17"/>
    <mergeCell ref="O18:R18"/>
    <mergeCell ref="O19:R19"/>
    <mergeCell ref="O20:R20"/>
    <mergeCell ref="T11:U11"/>
    <mergeCell ref="T12:U12"/>
    <mergeCell ref="T13:U13"/>
    <mergeCell ref="T14:U14"/>
    <mergeCell ref="T15:U15"/>
    <mergeCell ref="T16:U16"/>
    <mergeCell ref="T17:U17"/>
    <mergeCell ref="T18:U18"/>
    <mergeCell ref="T19:U19"/>
    <mergeCell ref="T20:U20"/>
    <mergeCell ref="Z20:AC20"/>
    <mergeCell ref="V20:Y20"/>
    <mergeCell ref="Z11:AC11"/>
    <mergeCell ref="Z12:AC12"/>
    <mergeCell ref="Z13:AC13"/>
    <mergeCell ref="Z14:AC14"/>
    <mergeCell ref="Z15:AC15"/>
    <mergeCell ref="Z16:AC16"/>
    <mergeCell ref="Z17:AC17"/>
    <mergeCell ref="Z18:AC18"/>
    <mergeCell ref="Z19:AC19"/>
    <mergeCell ref="V13:Y13"/>
    <mergeCell ref="V14:Y14"/>
    <mergeCell ref="V15:Y15"/>
    <mergeCell ref="V16:Y16"/>
    <mergeCell ref="V17:Y17"/>
    <mergeCell ref="V18:Y18"/>
    <mergeCell ref="V19:Y19"/>
    <mergeCell ref="V11:Y11"/>
    <mergeCell ref="V12:Y12"/>
    <mergeCell ref="AL86:AT86"/>
    <mergeCell ref="AL85:AT85"/>
    <mergeCell ref="AG85:AK85"/>
    <mergeCell ref="AG86:AK86"/>
    <mergeCell ref="J86:V86"/>
    <mergeCell ref="J85:V85"/>
    <mergeCell ref="C29:K29"/>
    <mergeCell ref="Z40:AC40"/>
    <mergeCell ref="AD39:AF39"/>
    <mergeCell ref="AD40:AF40"/>
    <mergeCell ref="AG37:AK37"/>
    <mergeCell ref="AL37:AO37"/>
    <mergeCell ref="AP37:AT37"/>
    <mergeCell ref="AG38:AK38"/>
    <mergeCell ref="AL38:AO38"/>
    <mergeCell ref="AP38:AT38"/>
    <mergeCell ref="Z37:AC37"/>
    <mergeCell ref="AL40:AO40"/>
    <mergeCell ref="AP40:AT40"/>
    <mergeCell ref="AG39:AK39"/>
    <mergeCell ref="AL39:AO39"/>
    <mergeCell ref="AP39:AT39"/>
    <mergeCell ref="C27:K27"/>
    <mergeCell ref="L27:N27"/>
    <mergeCell ref="O27:R27"/>
    <mergeCell ref="T27:U27"/>
    <mergeCell ref="V27:Y27"/>
    <mergeCell ref="Z27:AC27"/>
    <mergeCell ref="C28:K28"/>
    <mergeCell ref="L28:N28"/>
    <mergeCell ref="O28:R28"/>
    <mergeCell ref="T28:U28"/>
    <mergeCell ref="V28:Y28"/>
    <mergeCell ref="Z28:AC28"/>
    <mergeCell ref="Z39:AC39"/>
    <mergeCell ref="L29:N29"/>
    <mergeCell ref="O29:R29"/>
    <mergeCell ref="T29:U29"/>
    <mergeCell ref="V29:Y29"/>
    <mergeCell ref="Z29:AC29"/>
    <mergeCell ref="L30:N30"/>
    <mergeCell ref="O30:R30"/>
    <mergeCell ref="T30:U30"/>
    <mergeCell ref="V30:Y30"/>
    <mergeCell ref="Z30:AC30"/>
    <mergeCell ref="AG27:AK27"/>
    <mergeCell ref="AL27:AT27"/>
    <mergeCell ref="AG28:AK28"/>
    <mergeCell ref="AL28:AT28"/>
    <mergeCell ref="AG29:AK29"/>
    <mergeCell ref="AL29:AT29"/>
    <mergeCell ref="AG30:AK30"/>
    <mergeCell ref="AL30:AT30"/>
    <mergeCell ref="AD36:AF36"/>
    <mergeCell ref="AG36:AK36"/>
    <mergeCell ref="AL36:AO36"/>
    <mergeCell ref="AP36:AT36"/>
    <mergeCell ref="AG32:AK32"/>
    <mergeCell ref="AL32:AT32"/>
    <mergeCell ref="AG33:AK33"/>
    <mergeCell ref="AL33:AT33"/>
    <mergeCell ref="AG31:AK31"/>
    <mergeCell ref="AL31:AT31"/>
    <mergeCell ref="AD33:AF33"/>
    <mergeCell ref="AD32:AF32"/>
    <mergeCell ref="AD31:AF31"/>
    <mergeCell ref="AD30:AF30"/>
    <mergeCell ref="AD29:AF29"/>
    <mergeCell ref="AD28:AF28"/>
    <mergeCell ref="AD49:AE49"/>
    <mergeCell ref="AG49:AT49"/>
    <mergeCell ref="V49:Y49"/>
    <mergeCell ref="Z49:AC49"/>
    <mergeCell ref="L43:N43"/>
    <mergeCell ref="O43:R43"/>
    <mergeCell ref="T43:U43"/>
    <mergeCell ref="L46:N46"/>
    <mergeCell ref="O46:R46"/>
    <mergeCell ref="T46:U46"/>
    <mergeCell ref="V46:Y46"/>
    <mergeCell ref="Z46:AC46"/>
    <mergeCell ref="AD46:AF46"/>
    <mergeCell ref="L45:N45"/>
    <mergeCell ref="O45:R45"/>
    <mergeCell ref="T45:U45"/>
    <mergeCell ref="V45:Y45"/>
    <mergeCell ref="Z45:AC45"/>
    <mergeCell ref="AD45:AF45"/>
    <mergeCell ref="Z47:AC47"/>
    <mergeCell ref="L47:N47"/>
    <mergeCell ref="O47:R47"/>
    <mergeCell ref="T47:U47"/>
    <mergeCell ref="L44:N44"/>
  </mergeCells>
  <phoneticPr fontId="3"/>
  <printOptions horizontalCentered="1"/>
  <pageMargins left="0.59055118110236215" right="0.59055118110236215" top="0.59055118110236215" bottom="0.59055118110236215" header="0.39370078740157483" footer="0.27559055118110237"/>
  <pageSetup paperSize="9" scale="51" orientation="portrait" r:id="rId1"/>
  <rowBreaks count="1" manualBreakCount="1">
    <brk id="49" max="4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BN53"/>
  <sheetViews>
    <sheetView showZeros="0" view="pageBreakPreview" zoomScaleSheetLayoutView="100" workbookViewId="0">
      <pane ySplit="5" topLeftCell="A6" activePane="bottomLeft" state="frozen"/>
      <selection pane="bottomLeft" sqref="A1:D1"/>
      <selection activeCell="AI1" sqref="AI1:AU1"/>
    </sheetView>
  </sheetViews>
  <sheetFormatPr defaultColWidth="2.5" defaultRowHeight="15.75"/>
  <cols>
    <col min="1" max="1" width="2.5" style="10"/>
    <col min="2" max="3" width="2.5" style="10" customWidth="1"/>
    <col min="4" max="7" width="2.5" style="10"/>
    <col min="8" max="8" width="2.5" style="10" customWidth="1"/>
    <col min="9" max="21" width="2.5" style="10"/>
    <col min="22" max="22" width="2.5" style="10" customWidth="1"/>
    <col min="23" max="26" width="2.5" style="10"/>
    <col min="27" max="27" width="2.5" style="10" customWidth="1"/>
    <col min="28" max="30" width="2.5" style="10"/>
    <col min="31" max="31" width="9.25" style="10" bestFit="1" customWidth="1"/>
    <col min="32" max="32" width="2.5" style="10" customWidth="1"/>
    <col min="33" max="33" width="9.25" style="10" customWidth="1"/>
    <col min="34" max="34" width="2.5" style="10" customWidth="1"/>
    <col min="35" max="16384" width="2.5" style="10"/>
  </cols>
  <sheetData>
    <row r="1" spans="1:66">
      <c r="A1" s="119" t="s">
        <v>68</v>
      </c>
      <c r="B1" s="119"/>
      <c r="C1" s="119"/>
      <c r="D1" s="119"/>
      <c r="E1" s="59"/>
      <c r="AA1" s="120">
        <f>入力シート!G2</f>
        <v>0</v>
      </c>
      <c r="AB1" s="120"/>
      <c r="AC1" s="120"/>
      <c r="AD1" s="120"/>
      <c r="AE1" s="120"/>
      <c r="AF1" s="120"/>
      <c r="AG1" s="120"/>
      <c r="AH1" s="120">
        <f>入力シート!G3</f>
        <v>0</v>
      </c>
      <c r="AI1" s="120"/>
      <c r="AJ1" s="120"/>
      <c r="AK1" s="120"/>
      <c r="AL1" s="120"/>
      <c r="AM1" s="120"/>
      <c r="AN1" s="120"/>
      <c r="AO1" s="120"/>
      <c r="AP1" s="120"/>
      <c r="AQ1" s="120"/>
      <c r="AR1" s="120"/>
      <c r="AS1" s="120"/>
      <c r="AT1" s="120"/>
      <c r="AU1" s="120"/>
    </row>
    <row r="2" spans="1:66">
      <c r="A2" s="121" t="s">
        <v>237</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row>
    <row r="3" spans="1:66" ht="16.5" thickBot="1">
      <c r="A3" s="300" t="s">
        <v>230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row>
    <row r="4" spans="1:66">
      <c r="B4" s="122" t="s">
        <v>231</v>
      </c>
      <c r="C4" s="123"/>
      <c r="D4" s="123"/>
      <c r="E4" s="123"/>
      <c r="F4" s="123"/>
      <c r="G4" s="123"/>
      <c r="H4" s="123"/>
      <c r="I4" s="123"/>
      <c r="J4" s="123"/>
      <c r="K4" s="123"/>
      <c r="L4" s="123"/>
      <c r="M4" s="123"/>
      <c r="N4" s="123"/>
      <c r="O4" s="123"/>
      <c r="P4" s="123"/>
      <c r="Q4" s="123"/>
      <c r="R4" s="123"/>
      <c r="S4" s="123"/>
      <c r="T4" s="123"/>
      <c r="U4" s="123"/>
      <c r="V4" s="124"/>
      <c r="W4" s="125" t="s">
        <v>232</v>
      </c>
      <c r="X4" s="126"/>
      <c r="Y4" s="126"/>
      <c r="Z4" s="126"/>
      <c r="AA4" s="126"/>
      <c r="AB4" s="126"/>
      <c r="AC4" s="126"/>
      <c r="AD4" s="126"/>
      <c r="AE4" s="125" t="s">
        <v>5</v>
      </c>
      <c r="AF4" s="126"/>
      <c r="AG4" s="127"/>
      <c r="AH4" s="125" t="s">
        <v>6</v>
      </c>
      <c r="AI4" s="126"/>
      <c r="AJ4" s="126"/>
      <c r="AK4" s="126"/>
      <c r="AL4" s="126"/>
      <c r="AM4" s="126"/>
      <c r="AN4" s="126"/>
      <c r="AO4" s="126"/>
      <c r="AP4" s="126"/>
      <c r="AQ4" s="126"/>
      <c r="AR4" s="126"/>
      <c r="AS4" s="126"/>
      <c r="AT4" s="126"/>
      <c r="AU4" s="131"/>
    </row>
    <row r="5" spans="1:66">
      <c r="B5" s="133" t="s">
        <v>7</v>
      </c>
      <c r="C5" s="129"/>
      <c r="D5" s="129"/>
      <c r="E5" s="129"/>
      <c r="F5" s="129"/>
      <c r="G5" s="129"/>
      <c r="H5" s="129"/>
      <c r="I5" s="129"/>
      <c r="J5" s="129"/>
      <c r="K5" s="130"/>
      <c r="L5" s="128" t="s">
        <v>8</v>
      </c>
      <c r="M5" s="129"/>
      <c r="N5" s="129"/>
      <c r="O5" s="130"/>
      <c r="P5" s="128" t="s">
        <v>9</v>
      </c>
      <c r="Q5" s="129"/>
      <c r="R5" s="129"/>
      <c r="S5" s="129"/>
      <c r="T5" s="129"/>
      <c r="U5" s="129"/>
      <c r="V5" s="130"/>
      <c r="W5" s="150" t="s">
        <v>10</v>
      </c>
      <c r="X5" s="151"/>
      <c r="Y5" s="151"/>
      <c r="Z5" s="152"/>
      <c r="AA5" s="153" t="s">
        <v>11</v>
      </c>
      <c r="AB5" s="154"/>
      <c r="AC5" s="154"/>
      <c r="AD5" s="155"/>
      <c r="AE5" s="128"/>
      <c r="AF5" s="129"/>
      <c r="AG5" s="130"/>
      <c r="AH5" s="128"/>
      <c r="AI5" s="129"/>
      <c r="AJ5" s="129"/>
      <c r="AK5" s="129"/>
      <c r="AL5" s="129"/>
      <c r="AM5" s="129"/>
      <c r="AN5" s="129"/>
      <c r="AO5" s="129"/>
      <c r="AP5" s="129"/>
      <c r="AQ5" s="129"/>
      <c r="AR5" s="129"/>
      <c r="AS5" s="129"/>
      <c r="AT5" s="129"/>
      <c r="AU5" s="132"/>
    </row>
    <row r="6" spans="1:66">
      <c r="B6" s="307" t="s">
        <v>238</v>
      </c>
      <c r="C6" s="308"/>
      <c r="D6" s="308"/>
      <c r="E6" s="308"/>
      <c r="F6" s="308"/>
      <c r="G6" s="308"/>
      <c r="H6" s="308"/>
      <c r="I6" s="308"/>
      <c r="J6" s="308"/>
      <c r="K6" s="309"/>
      <c r="L6" s="19"/>
      <c r="M6" s="2"/>
      <c r="N6" s="2"/>
      <c r="O6" s="20"/>
      <c r="P6" s="21"/>
      <c r="Q6" s="22"/>
      <c r="R6" s="22"/>
      <c r="S6" s="22"/>
      <c r="T6" s="23"/>
      <c r="U6" s="24"/>
      <c r="V6" s="25"/>
      <c r="W6" s="21"/>
      <c r="X6" s="22"/>
      <c r="Y6" s="22"/>
      <c r="Z6" s="26"/>
      <c r="AA6" s="27"/>
      <c r="AD6" s="28"/>
      <c r="AE6" s="100"/>
      <c r="AF6" s="50"/>
      <c r="AG6" s="101"/>
      <c r="AH6" s="27"/>
      <c r="AU6" s="116"/>
    </row>
    <row r="7" spans="1:66">
      <c r="B7" s="310" t="s">
        <v>72</v>
      </c>
      <c r="C7" s="311"/>
      <c r="D7" s="311"/>
      <c r="E7" s="311"/>
      <c r="F7" s="311"/>
      <c r="G7" s="311"/>
      <c r="H7" s="311"/>
      <c r="I7" s="311"/>
      <c r="J7" s="311"/>
      <c r="K7" s="312"/>
      <c r="L7" s="19"/>
      <c r="M7" s="2"/>
      <c r="N7" s="2"/>
      <c r="O7" s="20"/>
      <c r="P7" s="21"/>
      <c r="Q7" s="22"/>
      <c r="R7" s="22"/>
      <c r="S7" s="22"/>
      <c r="T7" s="23"/>
      <c r="U7" s="24"/>
      <c r="V7" s="25"/>
      <c r="W7" s="21"/>
      <c r="X7" s="22"/>
      <c r="Y7" s="22"/>
      <c r="Z7" s="26"/>
      <c r="AA7" s="27"/>
      <c r="AD7" s="28"/>
      <c r="AE7" s="100"/>
      <c r="AF7" s="50"/>
      <c r="AG7" s="101"/>
      <c r="AH7" s="27"/>
      <c r="AU7" s="116"/>
    </row>
    <row r="8" spans="1:66">
      <c r="B8" s="14"/>
      <c r="C8" s="311" t="s">
        <v>73</v>
      </c>
      <c r="D8" s="311"/>
      <c r="E8" s="311"/>
      <c r="F8" s="311"/>
      <c r="G8" s="311"/>
      <c r="H8" s="311"/>
      <c r="I8" s="311"/>
      <c r="J8" s="311"/>
      <c r="K8" s="312"/>
      <c r="L8" s="19"/>
      <c r="M8" s="2"/>
      <c r="N8" s="2"/>
      <c r="O8" s="20"/>
      <c r="P8" s="21"/>
      <c r="Q8" s="22"/>
      <c r="R8" s="22"/>
      <c r="S8" s="22"/>
      <c r="T8" s="23"/>
      <c r="U8" s="24"/>
      <c r="V8" s="25"/>
      <c r="W8" s="185">
        <f>SUM(W9:Z13)</f>
        <v>0</v>
      </c>
      <c r="X8" s="186"/>
      <c r="Y8" s="186"/>
      <c r="Z8" s="187"/>
      <c r="AA8" s="27"/>
      <c r="AD8" s="28"/>
      <c r="AE8" s="100"/>
      <c r="AF8" s="50"/>
      <c r="AG8" s="101"/>
      <c r="AH8" s="176" t="s">
        <v>74</v>
      </c>
      <c r="AI8" s="177"/>
      <c r="AJ8" s="177"/>
      <c r="AK8" s="177"/>
      <c r="AL8" s="177"/>
      <c r="AM8" s="177"/>
      <c r="AN8" s="177"/>
      <c r="AO8" s="177"/>
      <c r="AP8" s="177"/>
      <c r="AQ8" s="177"/>
      <c r="AR8" s="177"/>
      <c r="AS8" s="177"/>
      <c r="AT8" s="177"/>
      <c r="AU8" s="504"/>
      <c r="BA8" s="177"/>
      <c r="BB8" s="177"/>
      <c r="BC8" s="177"/>
      <c r="BD8" s="177"/>
      <c r="BE8" s="177"/>
      <c r="BF8" s="177"/>
      <c r="BG8" s="177"/>
      <c r="BH8" s="177"/>
      <c r="BI8" s="177"/>
      <c r="BJ8" s="177"/>
      <c r="BK8" s="177"/>
      <c r="BL8" s="177"/>
      <c r="BM8" s="177"/>
      <c r="BN8" s="177"/>
    </row>
    <row r="9" spans="1:66">
      <c r="B9" s="14"/>
      <c r="C9" s="172" t="str">
        <f>IF(入力シート!B61="","",入力シート!B61)</f>
        <v/>
      </c>
      <c r="D9" s="172"/>
      <c r="E9" s="172"/>
      <c r="F9" s="172"/>
      <c r="G9" s="172"/>
      <c r="H9" s="172"/>
      <c r="I9" s="172"/>
      <c r="J9" s="172"/>
      <c r="K9" s="173"/>
      <c r="L9" s="139" t="str">
        <f>IF(入力シート!B61="","",入力シート!AB61)</f>
        <v/>
      </c>
      <c r="M9" s="140"/>
      <c r="N9" s="140"/>
      <c r="O9" s="141"/>
      <c r="P9" s="139" t="str">
        <f>IF(入力シート!B61="","",入力シート!AB61)</f>
        <v/>
      </c>
      <c r="Q9" s="140"/>
      <c r="R9" s="140"/>
      <c r="S9" s="140"/>
      <c r="T9" s="63" t="str">
        <f>IF(入力シート!B61="","","-")</f>
        <v/>
      </c>
      <c r="U9" s="143" t="str">
        <f>IF(入力シート!B61="","",入力シート!AF61)</f>
        <v/>
      </c>
      <c r="V9" s="144"/>
      <c r="W9" s="142" t="str">
        <f>IF(入力シート!B61="","",入力シート!AN61)</f>
        <v/>
      </c>
      <c r="X9" s="143"/>
      <c r="Y9" s="143"/>
      <c r="Z9" s="144"/>
      <c r="AA9" s="142" t="str">
        <f>IF(入力シート!B61="","",入力シート!AF61)</f>
        <v/>
      </c>
      <c r="AB9" s="143"/>
      <c r="AC9" s="143"/>
      <c r="AD9" s="144"/>
      <c r="AE9" s="100" t="str">
        <f>IF(入力シート!B61="","",入力シート!N61)</f>
        <v/>
      </c>
      <c r="AF9" s="50" t="str">
        <f>IF(入力シート!B61="","","～")</f>
        <v/>
      </c>
      <c r="AG9" s="101" t="str">
        <f>IF(入力シート!B61="","",入力シート!Q61)</f>
        <v/>
      </c>
      <c r="AH9" s="182" t="str">
        <f>IF(入力シート!B61="","",入力シート!CF61)</f>
        <v/>
      </c>
      <c r="AI9" s="183"/>
      <c r="AJ9" s="183"/>
      <c r="AK9" s="183"/>
      <c r="AL9" s="183"/>
      <c r="AM9" s="183" t="str">
        <f>IF(入力シート!B61="","",入力シート!CJ61)</f>
        <v/>
      </c>
      <c r="AN9" s="183"/>
      <c r="AO9" s="183"/>
      <c r="AP9" s="183"/>
      <c r="AQ9" s="183"/>
      <c r="AR9" s="183"/>
      <c r="AS9" s="183"/>
      <c r="AT9" s="183"/>
      <c r="AU9" s="502"/>
    </row>
    <row r="10" spans="1:66">
      <c r="B10" s="14"/>
      <c r="C10" s="172" t="str">
        <f>IF(入力シート!B62="","",入力シート!B62)</f>
        <v/>
      </c>
      <c r="D10" s="172"/>
      <c r="E10" s="172"/>
      <c r="F10" s="172"/>
      <c r="G10" s="172"/>
      <c r="H10" s="172"/>
      <c r="I10" s="172"/>
      <c r="J10" s="172"/>
      <c r="K10" s="173"/>
      <c r="L10" s="139" t="str">
        <f>IF(入力シート!B62="","",入力シート!AB62)</f>
        <v/>
      </c>
      <c r="M10" s="140"/>
      <c r="N10" s="140"/>
      <c r="O10" s="141"/>
      <c r="P10" s="139" t="str">
        <f>IF(入力シート!B62="","",入力シート!AB62)</f>
        <v/>
      </c>
      <c r="Q10" s="140"/>
      <c r="R10" s="140"/>
      <c r="S10" s="140"/>
      <c r="T10" s="63" t="str">
        <f>IF(入力シート!B62="","","-")</f>
        <v/>
      </c>
      <c r="U10" s="143" t="str">
        <f>IF(入力シート!B62="","",入力シート!AF62)</f>
        <v/>
      </c>
      <c r="V10" s="144"/>
      <c r="W10" s="142" t="str">
        <f>IF(入力シート!B62="","",入力シート!AN62)</f>
        <v/>
      </c>
      <c r="X10" s="143"/>
      <c r="Y10" s="143"/>
      <c r="Z10" s="144"/>
      <c r="AA10" s="142" t="str">
        <f>IF(入力シート!B62="","",入力シート!AF62)</f>
        <v/>
      </c>
      <c r="AB10" s="143"/>
      <c r="AC10" s="143"/>
      <c r="AD10" s="144"/>
      <c r="AE10" s="100" t="str">
        <f>IF(入力シート!B62="","",入力シート!N62)</f>
        <v/>
      </c>
      <c r="AF10" s="50" t="str">
        <f>IF(入力シート!B62="","","～")</f>
        <v/>
      </c>
      <c r="AG10" s="101" t="str">
        <f>IF(入力シート!B62="","",入力シート!Q62)</f>
        <v/>
      </c>
      <c r="AH10" s="182" t="str">
        <f>IF(入力シート!B62="","",入力シート!CF62)</f>
        <v/>
      </c>
      <c r="AI10" s="183"/>
      <c r="AJ10" s="183"/>
      <c r="AK10" s="183"/>
      <c r="AL10" s="183"/>
      <c r="AM10" s="183" t="str">
        <f>IF(入力シート!B62="","",入力シート!CJ62)</f>
        <v/>
      </c>
      <c r="AN10" s="183"/>
      <c r="AO10" s="183"/>
      <c r="AP10" s="183"/>
      <c r="AQ10" s="183"/>
      <c r="AR10" s="183"/>
      <c r="AS10" s="183"/>
      <c r="AT10" s="183"/>
      <c r="AU10" s="502"/>
    </row>
    <row r="11" spans="1:66">
      <c r="B11" s="14"/>
      <c r="C11" s="172" t="str">
        <f>IF(入力シート!B63="","",入力シート!B63)</f>
        <v/>
      </c>
      <c r="D11" s="172"/>
      <c r="E11" s="172"/>
      <c r="F11" s="172"/>
      <c r="G11" s="172"/>
      <c r="H11" s="172"/>
      <c r="I11" s="172"/>
      <c r="J11" s="172"/>
      <c r="K11" s="173"/>
      <c r="L11" s="139" t="str">
        <f>IF(入力シート!B63="","",入力シート!AB63)</f>
        <v/>
      </c>
      <c r="M11" s="140"/>
      <c r="N11" s="140"/>
      <c r="O11" s="141"/>
      <c r="P11" s="139" t="str">
        <f>IF(入力シート!B63="","",入力シート!AB63)</f>
        <v/>
      </c>
      <c r="Q11" s="140"/>
      <c r="R11" s="140"/>
      <c r="S11" s="140"/>
      <c r="T11" s="63" t="str">
        <f>IF(入力シート!B63="","","-")</f>
        <v/>
      </c>
      <c r="U11" s="143" t="str">
        <f>IF(入力シート!B63="","",入力シート!AF63)</f>
        <v/>
      </c>
      <c r="V11" s="144"/>
      <c r="W11" s="142" t="str">
        <f>IF(入力シート!B63="","",入力シート!AN63)</f>
        <v/>
      </c>
      <c r="X11" s="143"/>
      <c r="Y11" s="143"/>
      <c r="Z11" s="144"/>
      <c r="AA11" s="142" t="str">
        <f>IF(入力シート!B63="","",入力シート!AF63)</f>
        <v/>
      </c>
      <c r="AB11" s="143"/>
      <c r="AC11" s="143"/>
      <c r="AD11" s="144"/>
      <c r="AE11" s="100" t="str">
        <f>IF(入力シート!B63="","",入力シート!N63)</f>
        <v/>
      </c>
      <c r="AF11" s="50" t="str">
        <f>IF(入力シート!B63="","","～")</f>
        <v/>
      </c>
      <c r="AG11" s="101" t="str">
        <f>IF(入力シート!B63="","",入力シート!Q63)</f>
        <v/>
      </c>
      <c r="AH11" s="182" t="str">
        <f>IF(入力シート!B63="","",入力シート!CF63)</f>
        <v/>
      </c>
      <c r="AI11" s="183"/>
      <c r="AJ11" s="183"/>
      <c r="AK11" s="183"/>
      <c r="AL11" s="183"/>
      <c r="AM11" s="183" t="str">
        <f>IF(入力シート!B63="","",入力シート!CJ63)</f>
        <v/>
      </c>
      <c r="AN11" s="183"/>
      <c r="AO11" s="183"/>
      <c r="AP11" s="183"/>
      <c r="AQ11" s="183"/>
      <c r="AR11" s="183"/>
      <c r="AS11" s="183"/>
      <c r="AT11" s="183"/>
      <c r="AU11" s="502"/>
    </row>
    <row r="12" spans="1:66">
      <c r="B12" s="14"/>
      <c r="C12" s="172" t="str">
        <f>IF(入力シート!B64="","",入力シート!B64)</f>
        <v/>
      </c>
      <c r="D12" s="172"/>
      <c r="E12" s="172"/>
      <c r="F12" s="172"/>
      <c r="G12" s="172"/>
      <c r="H12" s="172"/>
      <c r="I12" s="172"/>
      <c r="J12" s="172"/>
      <c r="K12" s="173"/>
      <c r="L12" s="139" t="str">
        <f>IF(入力シート!B64="","",入力シート!AB64)</f>
        <v/>
      </c>
      <c r="M12" s="140"/>
      <c r="N12" s="140"/>
      <c r="O12" s="141"/>
      <c r="P12" s="139" t="str">
        <f>IF(入力シート!B64="","",入力シート!AB64)</f>
        <v/>
      </c>
      <c r="Q12" s="140"/>
      <c r="R12" s="140"/>
      <c r="S12" s="140"/>
      <c r="T12" s="63" t="str">
        <f>IF(入力シート!B64="","","-")</f>
        <v/>
      </c>
      <c r="U12" s="143" t="str">
        <f>IF(入力シート!B64="","",入力シート!AF64)</f>
        <v/>
      </c>
      <c r="V12" s="144"/>
      <c r="W12" s="142" t="str">
        <f>IF(入力シート!B64="","",入力シート!AN64)</f>
        <v/>
      </c>
      <c r="X12" s="143"/>
      <c r="Y12" s="143"/>
      <c r="Z12" s="144"/>
      <c r="AA12" s="142" t="str">
        <f>IF(入力シート!B64="","",入力シート!AF64)</f>
        <v/>
      </c>
      <c r="AB12" s="143"/>
      <c r="AC12" s="143"/>
      <c r="AD12" s="144"/>
      <c r="AE12" s="100" t="str">
        <f>IF(入力シート!B64="","",入力シート!N64)</f>
        <v/>
      </c>
      <c r="AF12" s="50" t="str">
        <f>IF(入力シート!B64="","","～")</f>
        <v/>
      </c>
      <c r="AG12" s="101" t="str">
        <f>IF(入力シート!B64="","",入力シート!Q64)</f>
        <v/>
      </c>
      <c r="AH12" s="182" t="str">
        <f>IF(入力シート!B64="","",入力シート!CF64)</f>
        <v/>
      </c>
      <c r="AI12" s="183"/>
      <c r="AJ12" s="183"/>
      <c r="AK12" s="183"/>
      <c r="AL12" s="183"/>
      <c r="AM12" s="183" t="str">
        <f>IF(入力シート!B64="","",入力シート!CJ64)</f>
        <v/>
      </c>
      <c r="AN12" s="183"/>
      <c r="AO12" s="183"/>
      <c r="AP12" s="183"/>
      <c r="AQ12" s="183"/>
      <c r="AR12" s="183"/>
      <c r="AS12" s="183"/>
      <c r="AT12" s="183"/>
      <c r="AU12" s="502"/>
    </row>
    <row r="13" spans="1:66">
      <c r="B13" s="14"/>
      <c r="C13" s="172" t="str">
        <f>IF(入力シート!B65="","",入力シート!B65)</f>
        <v/>
      </c>
      <c r="D13" s="172"/>
      <c r="E13" s="172"/>
      <c r="F13" s="172"/>
      <c r="G13" s="172"/>
      <c r="H13" s="172"/>
      <c r="I13" s="172"/>
      <c r="J13" s="172"/>
      <c r="K13" s="173"/>
      <c r="L13" s="139" t="str">
        <f>IF(入力シート!B65="","",入力シート!AB65)</f>
        <v/>
      </c>
      <c r="M13" s="140"/>
      <c r="N13" s="140"/>
      <c r="O13" s="141"/>
      <c r="P13" s="139" t="str">
        <f>IF(入力シート!B65="","",入力シート!AB65)</f>
        <v/>
      </c>
      <c r="Q13" s="140"/>
      <c r="R13" s="140"/>
      <c r="S13" s="140"/>
      <c r="T13" s="63" t="str">
        <f>IF(入力シート!B65="","","-")</f>
        <v/>
      </c>
      <c r="U13" s="143" t="str">
        <f>IF(入力シート!B65="","",入力シート!AF65)</f>
        <v/>
      </c>
      <c r="V13" s="144"/>
      <c r="W13" s="142" t="str">
        <f>IF(入力シート!B65="","",入力シート!AN65)</f>
        <v/>
      </c>
      <c r="X13" s="143"/>
      <c r="Y13" s="143"/>
      <c r="Z13" s="144"/>
      <c r="AA13" s="142" t="str">
        <f>IF(入力シート!B65="","",入力シート!AF65)</f>
        <v/>
      </c>
      <c r="AB13" s="143"/>
      <c r="AC13" s="143"/>
      <c r="AD13" s="144"/>
      <c r="AE13" s="100" t="str">
        <f>IF(入力シート!B65="","",入力シート!N65)</f>
        <v/>
      </c>
      <c r="AF13" s="50" t="str">
        <f>IF(入力シート!B65="","","～")</f>
        <v/>
      </c>
      <c r="AG13" s="101" t="str">
        <f>IF(入力シート!B65="","",入力シート!Q65)</f>
        <v/>
      </c>
      <c r="AH13" s="182" t="str">
        <f>IF(入力シート!B65="","",入力シート!CF65)</f>
        <v/>
      </c>
      <c r="AI13" s="183"/>
      <c r="AJ13" s="183"/>
      <c r="AK13" s="183"/>
      <c r="AL13" s="183"/>
      <c r="AM13" s="183" t="str">
        <f>IF(入力シート!B65="","",入力シート!CJ65)</f>
        <v/>
      </c>
      <c r="AN13" s="183"/>
      <c r="AO13" s="183"/>
      <c r="AP13" s="183"/>
      <c r="AQ13" s="183"/>
      <c r="AR13" s="183"/>
      <c r="AS13" s="183"/>
      <c r="AT13" s="183"/>
      <c r="AU13" s="502"/>
    </row>
    <row r="14" spans="1:66">
      <c r="B14" s="14"/>
      <c r="C14" s="32"/>
      <c r="D14" s="32"/>
      <c r="E14" s="32"/>
      <c r="F14" s="32"/>
      <c r="G14" s="32"/>
      <c r="H14" s="32"/>
      <c r="I14" s="32"/>
      <c r="J14" s="32"/>
      <c r="K14" s="33"/>
      <c r="L14" s="64"/>
      <c r="M14" s="65"/>
      <c r="N14" s="65"/>
      <c r="O14" s="66"/>
      <c r="P14" s="67"/>
      <c r="Q14" s="63"/>
      <c r="R14" s="63"/>
      <c r="S14" s="63"/>
      <c r="T14" s="63"/>
      <c r="U14" s="63"/>
      <c r="V14" s="68"/>
      <c r="W14" s="67"/>
      <c r="X14" s="63"/>
      <c r="Y14" s="63"/>
      <c r="Z14" s="68"/>
      <c r="AA14" s="56"/>
      <c r="AB14" s="57"/>
      <c r="AC14" s="57"/>
      <c r="AD14" s="58"/>
      <c r="AE14" s="100"/>
      <c r="AF14" s="50"/>
      <c r="AG14" s="101"/>
      <c r="AH14" s="46"/>
      <c r="AI14" s="81"/>
      <c r="AJ14" s="81"/>
      <c r="AK14" s="81"/>
      <c r="AL14" s="81"/>
      <c r="AM14" s="81"/>
      <c r="AN14" s="81"/>
      <c r="AO14" s="81"/>
      <c r="AP14" s="81"/>
      <c r="AQ14" s="81"/>
      <c r="AR14" s="81"/>
      <c r="AS14" s="81"/>
      <c r="AT14" s="81"/>
      <c r="AU14" s="118"/>
    </row>
    <row r="15" spans="1:66">
      <c r="B15" s="14"/>
      <c r="C15" s="311" t="s">
        <v>75</v>
      </c>
      <c r="D15" s="311"/>
      <c r="E15" s="311"/>
      <c r="F15" s="311"/>
      <c r="G15" s="311"/>
      <c r="H15" s="311"/>
      <c r="I15" s="311"/>
      <c r="J15" s="311"/>
      <c r="K15" s="312"/>
      <c r="L15" s="69"/>
      <c r="M15" s="70"/>
      <c r="N15" s="70"/>
      <c r="O15" s="71"/>
      <c r="P15" s="72"/>
      <c r="Q15" s="73"/>
      <c r="R15" s="73"/>
      <c r="S15" s="73"/>
      <c r="T15" s="63"/>
      <c r="U15" s="73"/>
      <c r="V15" s="74"/>
      <c r="W15" s="185">
        <f>SUM(W16:Z20)</f>
        <v>0</v>
      </c>
      <c r="X15" s="186"/>
      <c r="Y15" s="186"/>
      <c r="Z15" s="187"/>
      <c r="AA15" s="56"/>
      <c r="AB15" s="57"/>
      <c r="AC15" s="57"/>
      <c r="AD15" s="58"/>
      <c r="AE15" s="102"/>
      <c r="AF15" s="54"/>
      <c r="AG15" s="103"/>
      <c r="AH15" s="176" t="s">
        <v>74</v>
      </c>
      <c r="AI15" s="177"/>
      <c r="AJ15" s="177"/>
      <c r="AK15" s="177"/>
      <c r="AL15" s="177"/>
      <c r="AM15" s="177"/>
      <c r="AN15" s="177"/>
      <c r="AO15" s="177"/>
      <c r="AP15" s="177"/>
      <c r="AQ15" s="177"/>
      <c r="AR15" s="177"/>
      <c r="AS15" s="177"/>
      <c r="AT15" s="177"/>
      <c r="AU15" s="504"/>
    </row>
    <row r="16" spans="1:66">
      <c r="B16" s="14"/>
      <c r="C16" s="172" t="str">
        <f>IF(入力シート!B69="","",入力シート!B69)</f>
        <v/>
      </c>
      <c r="D16" s="172"/>
      <c r="E16" s="172"/>
      <c r="F16" s="172"/>
      <c r="G16" s="172"/>
      <c r="H16" s="172"/>
      <c r="I16" s="172"/>
      <c r="J16" s="172"/>
      <c r="K16" s="173"/>
      <c r="L16" s="139" t="str">
        <f>IF(入力シート!B69="","",入力シート!AJ69)</f>
        <v/>
      </c>
      <c r="M16" s="140"/>
      <c r="N16" s="140"/>
      <c r="O16" s="141"/>
      <c r="P16" s="142" t="str">
        <f>IF(入力シート!B69="","",入力シート!AJ69)</f>
        <v/>
      </c>
      <c r="Q16" s="143"/>
      <c r="R16" s="143"/>
      <c r="S16" s="143"/>
      <c r="T16" s="63" t="str">
        <f>IF(入力シート!B69="","","-")</f>
        <v/>
      </c>
      <c r="U16" s="143" t="str">
        <f>IF(入力シート!B69="","",入力シート!AF69)</f>
        <v/>
      </c>
      <c r="V16" s="144"/>
      <c r="W16" s="142" t="str">
        <f>IF(入力シート!B69="","",入力シート!AN69)</f>
        <v/>
      </c>
      <c r="X16" s="143"/>
      <c r="Y16" s="143"/>
      <c r="Z16" s="144"/>
      <c r="AA16" s="145" t="str">
        <f>IF(入力シート!B69="","",入力シート!AF69)</f>
        <v/>
      </c>
      <c r="AB16" s="146"/>
      <c r="AC16" s="146"/>
      <c r="AD16" s="147"/>
      <c r="AE16" s="100" t="str">
        <f>IF(入力シート!B69="","",入力シート!N69)</f>
        <v/>
      </c>
      <c r="AF16" s="60" t="str">
        <f>IF(入力シート!B69="","","～")</f>
        <v/>
      </c>
      <c r="AG16" s="101" t="str">
        <f>IF(入力シート!B69="","",入力シート!Q69)</f>
        <v/>
      </c>
      <c r="AH16" s="182" t="str">
        <f>IF(入力シート!B69="","",入力シート!BH69)</f>
        <v/>
      </c>
      <c r="AI16" s="183"/>
      <c r="AJ16" s="183"/>
      <c r="AK16" s="183"/>
      <c r="AL16" s="183"/>
      <c r="AM16" s="183" t="str">
        <f>IF(入力シート!B69="","",入力シート!BO69)</f>
        <v/>
      </c>
      <c r="AN16" s="183"/>
      <c r="AO16" s="183"/>
      <c r="AP16" s="183"/>
      <c r="AQ16" s="183"/>
      <c r="AR16" s="183"/>
      <c r="AS16" s="183"/>
      <c r="AT16" s="183"/>
      <c r="AU16" s="502"/>
    </row>
    <row r="17" spans="2:47">
      <c r="B17" s="14"/>
      <c r="C17" s="172" t="str">
        <f>IF(入力シート!B70="","",入力シート!B70)</f>
        <v/>
      </c>
      <c r="D17" s="172"/>
      <c r="E17" s="172"/>
      <c r="F17" s="172"/>
      <c r="G17" s="172"/>
      <c r="H17" s="172"/>
      <c r="I17" s="172"/>
      <c r="J17" s="172"/>
      <c r="K17" s="173"/>
      <c r="L17" s="139" t="str">
        <f>IF(入力シート!B70="","",入力シート!AJ70)</f>
        <v/>
      </c>
      <c r="M17" s="140"/>
      <c r="N17" s="140"/>
      <c r="O17" s="141"/>
      <c r="P17" s="142" t="str">
        <f>IF(入力シート!B70="","",入力シート!AJ70)</f>
        <v/>
      </c>
      <c r="Q17" s="143"/>
      <c r="R17" s="143"/>
      <c r="S17" s="143"/>
      <c r="T17" s="63" t="str">
        <f>IF(入力シート!B70="","","-")</f>
        <v/>
      </c>
      <c r="U17" s="143" t="str">
        <f>IF(入力シート!B70="","",入力シート!AF70)</f>
        <v/>
      </c>
      <c r="V17" s="144"/>
      <c r="W17" s="142" t="str">
        <f>IF(入力シート!B70="","",入力シート!AN70)</f>
        <v/>
      </c>
      <c r="X17" s="143"/>
      <c r="Y17" s="143"/>
      <c r="Z17" s="144"/>
      <c r="AA17" s="145" t="str">
        <f>IF(入力シート!B70="","",入力シート!AF70)</f>
        <v/>
      </c>
      <c r="AB17" s="146"/>
      <c r="AC17" s="146"/>
      <c r="AD17" s="147"/>
      <c r="AE17" s="100" t="str">
        <f>IF(入力シート!B70="","",入力シート!N70)</f>
        <v/>
      </c>
      <c r="AF17" s="60" t="str">
        <f>IF(入力シート!B70="","","～")</f>
        <v/>
      </c>
      <c r="AG17" s="101" t="str">
        <f>IF(入力シート!B70="","",入力シート!Q70)</f>
        <v/>
      </c>
      <c r="AH17" s="182" t="str">
        <f>IF(入力シート!B70="","",入力シート!BH70)</f>
        <v/>
      </c>
      <c r="AI17" s="183"/>
      <c r="AJ17" s="183"/>
      <c r="AK17" s="183"/>
      <c r="AL17" s="183"/>
      <c r="AM17" s="183" t="str">
        <f>IF(入力シート!B70="","",入力シート!BO70)</f>
        <v/>
      </c>
      <c r="AN17" s="183"/>
      <c r="AO17" s="183"/>
      <c r="AP17" s="183"/>
      <c r="AQ17" s="183"/>
      <c r="AR17" s="183"/>
      <c r="AS17" s="183"/>
      <c r="AT17" s="183"/>
      <c r="AU17" s="502"/>
    </row>
    <row r="18" spans="2:47">
      <c r="B18" s="14"/>
      <c r="C18" s="172" t="str">
        <f>IF(入力シート!B71="","",入力シート!B71)</f>
        <v/>
      </c>
      <c r="D18" s="172"/>
      <c r="E18" s="172"/>
      <c r="F18" s="172"/>
      <c r="G18" s="172"/>
      <c r="H18" s="172"/>
      <c r="I18" s="172"/>
      <c r="J18" s="172"/>
      <c r="K18" s="173"/>
      <c r="L18" s="139" t="str">
        <f>IF(入力シート!B71="","",入力シート!AJ71)</f>
        <v/>
      </c>
      <c r="M18" s="140"/>
      <c r="N18" s="140"/>
      <c r="O18" s="141"/>
      <c r="P18" s="142" t="str">
        <f>IF(入力シート!B71="","",入力シート!AJ71)</f>
        <v/>
      </c>
      <c r="Q18" s="143"/>
      <c r="R18" s="143"/>
      <c r="S18" s="143"/>
      <c r="T18" s="63" t="str">
        <f>IF(入力シート!B71="","","-")</f>
        <v/>
      </c>
      <c r="U18" s="143" t="str">
        <f>IF(入力シート!B71="","",入力シート!AF71)</f>
        <v/>
      </c>
      <c r="V18" s="144"/>
      <c r="W18" s="142" t="str">
        <f>IF(入力シート!B71="","",入力シート!AN71)</f>
        <v/>
      </c>
      <c r="X18" s="143"/>
      <c r="Y18" s="143"/>
      <c r="Z18" s="144"/>
      <c r="AA18" s="145" t="str">
        <f>IF(入力シート!B71="","",入力シート!AF71)</f>
        <v/>
      </c>
      <c r="AB18" s="146"/>
      <c r="AC18" s="146"/>
      <c r="AD18" s="147"/>
      <c r="AE18" s="100" t="str">
        <f>IF(入力シート!B71="","",入力シート!N71)</f>
        <v/>
      </c>
      <c r="AF18" s="60" t="str">
        <f>IF(入力シート!B71="","","～")</f>
        <v/>
      </c>
      <c r="AG18" s="101" t="str">
        <f>IF(入力シート!B71="","",入力シート!Q71)</f>
        <v/>
      </c>
      <c r="AH18" s="182" t="str">
        <f>IF(入力シート!B71="","",入力シート!BH71)</f>
        <v/>
      </c>
      <c r="AI18" s="183"/>
      <c r="AJ18" s="183"/>
      <c r="AK18" s="183"/>
      <c r="AL18" s="183"/>
      <c r="AM18" s="183" t="str">
        <f>IF(入力シート!B71="","",入力シート!BO71)</f>
        <v/>
      </c>
      <c r="AN18" s="183"/>
      <c r="AO18" s="183"/>
      <c r="AP18" s="183"/>
      <c r="AQ18" s="183"/>
      <c r="AR18" s="183"/>
      <c r="AS18" s="183"/>
      <c r="AT18" s="183"/>
      <c r="AU18" s="502"/>
    </row>
    <row r="19" spans="2:47">
      <c r="B19" s="14"/>
      <c r="C19" s="172" t="str">
        <f>IF(入力シート!B72="","",入力シート!B72)</f>
        <v/>
      </c>
      <c r="D19" s="172"/>
      <c r="E19" s="172"/>
      <c r="F19" s="172"/>
      <c r="G19" s="172"/>
      <c r="H19" s="172"/>
      <c r="I19" s="172"/>
      <c r="J19" s="172"/>
      <c r="K19" s="173"/>
      <c r="L19" s="139" t="str">
        <f>IF(入力シート!B72="","",入力シート!AJ72)</f>
        <v/>
      </c>
      <c r="M19" s="140"/>
      <c r="N19" s="140"/>
      <c r="O19" s="141"/>
      <c r="P19" s="142" t="str">
        <f>IF(入力シート!B72="","",入力シート!AJ72)</f>
        <v/>
      </c>
      <c r="Q19" s="143"/>
      <c r="R19" s="143"/>
      <c r="S19" s="143"/>
      <c r="T19" s="63" t="str">
        <f>IF(入力シート!B72="","","-")</f>
        <v/>
      </c>
      <c r="U19" s="143" t="str">
        <f>IF(入力シート!B72="","",入力シート!AF72)</f>
        <v/>
      </c>
      <c r="V19" s="144"/>
      <c r="W19" s="142" t="str">
        <f>IF(入力シート!B72="","",入力シート!AN72)</f>
        <v/>
      </c>
      <c r="X19" s="143"/>
      <c r="Y19" s="143"/>
      <c r="Z19" s="144"/>
      <c r="AA19" s="145" t="str">
        <f>IF(入力シート!B72="","",入力シート!AF72)</f>
        <v/>
      </c>
      <c r="AB19" s="146"/>
      <c r="AC19" s="146"/>
      <c r="AD19" s="147"/>
      <c r="AE19" s="100" t="str">
        <f>IF(入力シート!B72="","",入力シート!N72)</f>
        <v/>
      </c>
      <c r="AF19" s="60" t="str">
        <f>IF(入力シート!B72="","","～")</f>
        <v/>
      </c>
      <c r="AG19" s="101" t="str">
        <f>IF(入力シート!B72="","",入力シート!Q72)</f>
        <v/>
      </c>
      <c r="AH19" s="182" t="str">
        <f>IF(入力シート!B72="","",入力シート!BH72)</f>
        <v/>
      </c>
      <c r="AI19" s="183"/>
      <c r="AJ19" s="183"/>
      <c r="AK19" s="183"/>
      <c r="AL19" s="183"/>
      <c r="AM19" s="183" t="str">
        <f>IF(入力シート!B72="","",入力シート!BO72)</f>
        <v/>
      </c>
      <c r="AN19" s="183"/>
      <c r="AO19" s="183"/>
      <c r="AP19" s="183"/>
      <c r="AQ19" s="183"/>
      <c r="AR19" s="183"/>
      <c r="AS19" s="183"/>
      <c r="AT19" s="183"/>
      <c r="AU19" s="502"/>
    </row>
    <row r="20" spans="2:47">
      <c r="B20" s="14"/>
      <c r="C20" s="172" t="str">
        <f>IF(入力シート!B73="","",入力シート!B73)</f>
        <v/>
      </c>
      <c r="D20" s="172"/>
      <c r="E20" s="172"/>
      <c r="F20" s="172"/>
      <c r="G20" s="172"/>
      <c r="H20" s="172"/>
      <c r="I20" s="172"/>
      <c r="J20" s="172"/>
      <c r="K20" s="173"/>
      <c r="L20" s="139" t="str">
        <f>IF(入力シート!B73="","",入力シート!AJ73)</f>
        <v/>
      </c>
      <c r="M20" s="140"/>
      <c r="N20" s="140"/>
      <c r="O20" s="141"/>
      <c r="P20" s="142" t="str">
        <f>IF(入力シート!B73="","",入力シート!AJ73)</f>
        <v/>
      </c>
      <c r="Q20" s="143"/>
      <c r="R20" s="143"/>
      <c r="S20" s="143"/>
      <c r="T20" s="63" t="str">
        <f>IF(入力シート!B73="","","-")</f>
        <v/>
      </c>
      <c r="U20" s="143" t="str">
        <f>IF(入力シート!B73="","",入力シート!AF73)</f>
        <v/>
      </c>
      <c r="V20" s="144"/>
      <c r="W20" s="142" t="str">
        <f>IF(入力シート!B73="","",入力シート!AN73)</f>
        <v/>
      </c>
      <c r="X20" s="143"/>
      <c r="Y20" s="143"/>
      <c r="Z20" s="144"/>
      <c r="AA20" s="145" t="str">
        <f>IF(入力シート!B73="","",入力シート!AF73)</f>
        <v/>
      </c>
      <c r="AB20" s="146"/>
      <c r="AC20" s="146"/>
      <c r="AD20" s="147"/>
      <c r="AE20" s="100" t="str">
        <f>IF(入力シート!B73="","",入力シート!N73)</f>
        <v/>
      </c>
      <c r="AF20" s="60" t="str">
        <f>IF(入力シート!B73="","","～")</f>
        <v/>
      </c>
      <c r="AG20" s="101" t="str">
        <f>IF(入力シート!B73="","",入力シート!Q73)</f>
        <v/>
      </c>
      <c r="AH20" s="182" t="str">
        <f>IF(入力シート!B73="","",入力シート!BH73)</f>
        <v/>
      </c>
      <c r="AI20" s="183"/>
      <c r="AJ20" s="183"/>
      <c r="AK20" s="183"/>
      <c r="AL20" s="183"/>
      <c r="AM20" s="183" t="str">
        <f>IF(入力シート!B73="","",入力シート!BO73)</f>
        <v/>
      </c>
      <c r="AN20" s="183"/>
      <c r="AO20" s="183"/>
      <c r="AP20" s="183"/>
      <c r="AQ20" s="183"/>
      <c r="AR20" s="183"/>
      <c r="AS20" s="183"/>
      <c r="AT20" s="183"/>
      <c r="AU20" s="502"/>
    </row>
    <row r="21" spans="2:47">
      <c r="B21" s="14"/>
      <c r="C21" s="32"/>
      <c r="D21" s="32"/>
      <c r="E21" s="32"/>
      <c r="F21" s="32"/>
      <c r="G21" s="32"/>
      <c r="H21" s="32"/>
      <c r="I21" s="32"/>
      <c r="J21" s="32"/>
      <c r="K21" s="33"/>
      <c r="L21" s="64"/>
      <c r="M21" s="65"/>
      <c r="N21" s="65"/>
      <c r="O21" s="66"/>
      <c r="P21" s="67"/>
      <c r="Q21" s="63"/>
      <c r="R21" s="63"/>
      <c r="S21" s="63"/>
      <c r="T21" s="63"/>
      <c r="U21" s="63"/>
      <c r="V21" s="68"/>
      <c r="W21" s="67"/>
      <c r="X21" s="63"/>
      <c r="Y21" s="63"/>
      <c r="Z21" s="68"/>
      <c r="AA21" s="56"/>
      <c r="AB21" s="57"/>
      <c r="AC21" s="57"/>
      <c r="AD21" s="58"/>
      <c r="AE21" s="100"/>
      <c r="AF21" s="50"/>
      <c r="AG21" s="101"/>
      <c r="AH21" s="29"/>
      <c r="AI21" s="30"/>
      <c r="AJ21" s="30"/>
      <c r="AK21" s="30"/>
      <c r="AL21" s="30"/>
      <c r="AM21" s="30"/>
      <c r="AN21" s="30"/>
      <c r="AO21" s="30"/>
      <c r="AP21" s="30"/>
      <c r="AQ21" s="30"/>
      <c r="AR21" s="30"/>
      <c r="AS21" s="30"/>
      <c r="AT21" s="30"/>
      <c r="AU21" s="117"/>
    </row>
    <row r="22" spans="2:47">
      <c r="B22" s="310" t="s">
        <v>76</v>
      </c>
      <c r="C22" s="311"/>
      <c r="D22" s="311"/>
      <c r="E22" s="311"/>
      <c r="F22" s="311"/>
      <c r="G22" s="311"/>
      <c r="H22" s="311"/>
      <c r="I22" s="311"/>
      <c r="J22" s="311"/>
      <c r="K22" s="312"/>
      <c r="L22" s="64"/>
      <c r="M22" s="65"/>
      <c r="N22" s="65"/>
      <c r="O22" s="66"/>
      <c r="P22" s="67"/>
      <c r="Q22" s="63"/>
      <c r="R22" s="63"/>
      <c r="S22" s="63"/>
      <c r="T22" s="63"/>
      <c r="U22" s="63"/>
      <c r="V22" s="68"/>
      <c r="W22" s="67"/>
      <c r="X22" s="63"/>
      <c r="Y22" s="63"/>
      <c r="Z22" s="68"/>
      <c r="AA22" s="56"/>
      <c r="AB22" s="57"/>
      <c r="AC22" s="57"/>
      <c r="AD22" s="58"/>
      <c r="AE22" s="100"/>
      <c r="AF22" s="50"/>
      <c r="AG22" s="101"/>
      <c r="AH22" s="29"/>
      <c r="AI22" s="30"/>
      <c r="AJ22" s="30"/>
      <c r="AK22" s="30"/>
      <c r="AL22" s="30"/>
      <c r="AM22" s="30"/>
      <c r="AN22" s="30"/>
      <c r="AO22" s="30"/>
      <c r="AP22" s="30"/>
      <c r="AQ22" s="30"/>
      <c r="AR22" s="30"/>
      <c r="AS22" s="30"/>
      <c r="AT22" s="30"/>
      <c r="AU22" s="117"/>
    </row>
    <row r="23" spans="2:47">
      <c r="B23" s="14"/>
      <c r="C23" s="311" t="s">
        <v>77</v>
      </c>
      <c r="D23" s="311"/>
      <c r="E23" s="311"/>
      <c r="F23" s="311"/>
      <c r="G23" s="311"/>
      <c r="H23" s="311"/>
      <c r="I23" s="311"/>
      <c r="J23" s="311"/>
      <c r="K23" s="312"/>
      <c r="L23" s="64"/>
      <c r="M23" s="65"/>
      <c r="N23" s="65"/>
      <c r="O23" s="66"/>
      <c r="P23" s="67"/>
      <c r="Q23" s="63"/>
      <c r="R23" s="63"/>
      <c r="S23" s="63"/>
      <c r="T23" s="63"/>
      <c r="U23" s="63"/>
      <c r="V23" s="68"/>
      <c r="W23" s="185">
        <f>SUM(W24:Z28)</f>
        <v>0</v>
      </c>
      <c r="X23" s="186"/>
      <c r="Y23" s="186"/>
      <c r="Z23" s="187"/>
      <c r="AA23" s="56"/>
      <c r="AB23" s="57"/>
      <c r="AC23" s="57"/>
      <c r="AD23" s="58"/>
      <c r="AE23" s="100"/>
      <c r="AF23" s="50"/>
      <c r="AG23" s="101"/>
      <c r="AH23" s="29"/>
      <c r="AI23" s="30"/>
      <c r="AJ23" s="30"/>
      <c r="AK23" s="30"/>
      <c r="AL23" s="30"/>
      <c r="AM23" s="30"/>
      <c r="AN23" s="30"/>
      <c r="AO23" s="30"/>
      <c r="AP23" s="30"/>
      <c r="AQ23" s="30"/>
      <c r="AR23" s="30"/>
      <c r="AS23" s="30"/>
      <c r="AT23" s="30"/>
      <c r="AU23" s="117"/>
    </row>
    <row r="24" spans="2:47">
      <c r="B24" s="14"/>
      <c r="C24" s="172" t="str">
        <f>IF(入力シート!B61="","",入力シート!B61)</f>
        <v/>
      </c>
      <c r="D24" s="172"/>
      <c r="E24" s="172"/>
      <c r="F24" s="172"/>
      <c r="G24" s="172"/>
      <c r="H24" s="172"/>
      <c r="I24" s="172"/>
      <c r="J24" s="172"/>
      <c r="K24" s="173"/>
      <c r="L24" s="139" t="str">
        <f>IF(入力シート!B61="","",入力シート!AR61)</f>
        <v/>
      </c>
      <c r="M24" s="140"/>
      <c r="N24" s="140"/>
      <c r="O24" s="141"/>
      <c r="P24" s="139" t="str">
        <f>IF(入力シート!B61="","",入力シート!AR61)</f>
        <v/>
      </c>
      <c r="Q24" s="140"/>
      <c r="R24" s="140"/>
      <c r="S24" s="140"/>
      <c r="T24" s="63" t="str">
        <f>IF(入力シート!B61="","","-")</f>
        <v/>
      </c>
      <c r="U24" s="143" t="str">
        <f>IF(入力シート!B61="","",入力シート!AV61)</f>
        <v/>
      </c>
      <c r="V24" s="144"/>
      <c r="W24" s="142" t="str">
        <f>IF(入力シート!B61="","",入力シート!BD61)</f>
        <v/>
      </c>
      <c r="X24" s="143"/>
      <c r="Y24" s="143"/>
      <c r="Z24" s="144"/>
      <c r="AA24" s="142" t="str">
        <f>IF(入力シート!B61="","",入力シート!AV61)</f>
        <v/>
      </c>
      <c r="AB24" s="143"/>
      <c r="AC24" s="143"/>
      <c r="AD24" s="144"/>
      <c r="AE24" s="100" t="str">
        <f>IF(入力シート!B61="","",入力シート!N61)</f>
        <v/>
      </c>
      <c r="AF24" s="60" t="str">
        <f>IF(入力シート!B61="","","～")</f>
        <v/>
      </c>
      <c r="AG24" s="101" t="str">
        <f>IF(入力シート!B61="","",入力シート!Q61)</f>
        <v/>
      </c>
      <c r="AH24" s="182" t="str">
        <f>IF(入力シート!B61="","","別紙「研修等開催計画書のとおり」")</f>
        <v/>
      </c>
      <c r="AI24" s="183"/>
      <c r="AJ24" s="183"/>
      <c r="AK24" s="183"/>
      <c r="AL24" s="183"/>
      <c r="AM24" s="183"/>
      <c r="AN24" s="183"/>
      <c r="AO24" s="183"/>
      <c r="AP24" s="183"/>
      <c r="AQ24" s="183"/>
      <c r="AR24" s="183"/>
      <c r="AS24" s="183"/>
      <c r="AT24" s="183"/>
      <c r="AU24" s="502"/>
    </row>
    <row r="25" spans="2:47">
      <c r="B25" s="14"/>
      <c r="C25" s="172" t="str">
        <f>IF(入力シート!B62="","",入力シート!B62)</f>
        <v/>
      </c>
      <c r="D25" s="172"/>
      <c r="E25" s="172"/>
      <c r="F25" s="172"/>
      <c r="G25" s="172"/>
      <c r="H25" s="172"/>
      <c r="I25" s="172"/>
      <c r="J25" s="172"/>
      <c r="K25" s="173"/>
      <c r="L25" s="139" t="str">
        <f>IF(入力シート!B62="","",入力シート!AR62)</f>
        <v/>
      </c>
      <c r="M25" s="140"/>
      <c r="N25" s="140"/>
      <c r="O25" s="141"/>
      <c r="P25" s="139" t="str">
        <f>IF(入力シート!B62="","",入力シート!AR62)</f>
        <v/>
      </c>
      <c r="Q25" s="140"/>
      <c r="R25" s="140"/>
      <c r="S25" s="140"/>
      <c r="T25" s="63" t="str">
        <f>IF(入力シート!B62="","","-")</f>
        <v/>
      </c>
      <c r="U25" s="143" t="str">
        <f>IF(入力シート!B62="","",入力シート!AV62)</f>
        <v/>
      </c>
      <c r="V25" s="144"/>
      <c r="W25" s="142" t="str">
        <f>IF(入力シート!B62="","",入力シート!BD62)</f>
        <v/>
      </c>
      <c r="X25" s="143"/>
      <c r="Y25" s="143"/>
      <c r="Z25" s="144"/>
      <c r="AA25" s="142" t="str">
        <f>IF(入力シート!B62="","",入力シート!AV62)</f>
        <v/>
      </c>
      <c r="AB25" s="143"/>
      <c r="AC25" s="143"/>
      <c r="AD25" s="144"/>
      <c r="AE25" s="100" t="str">
        <f>IF(入力シート!B62="","",入力シート!N62)</f>
        <v/>
      </c>
      <c r="AF25" s="60" t="str">
        <f>IF(入力シート!B62="","","～")</f>
        <v/>
      </c>
      <c r="AG25" s="101" t="str">
        <f>IF(入力シート!B62="","",入力シート!Q62)</f>
        <v/>
      </c>
      <c r="AH25" s="182" t="str">
        <f>IF(入力シート!B62="","","別紙「研修等開催計画書のとおり」")</f>
        <v/>
      </c>
      <c r="AI25" s="183"/>
      <c r="AJ25" s="183"/>
      <c r="AK25" s="183"/>
      <c r="AL25" s="183"/>
      <c r="AM25" s="183"/>
      <c r="AN25" s="183"/>
      <c r="AO25" s="183"/>
      <c r="AP25" s="183"/>
      <c r="AQ25" s="183"/>
      <c r="AR25" s="183"/>
      <c r="AS25" s="183"/>
      <c r="AT25" s="183"/>
      <c r="AU25" s="502"/>
    </row>
    <row r="26" spans="2:47">
      <c r="B26" s="14"/>
      <c r="C26" s="172" t="str">
        <f>IF(入力シート!B63="","",入力シート!B63)</f>
        <v/>
      </c>
      <c r="D26" s="172"/>
      <c r="E26" s="172"/>
      <c r="F26" s="172"/>
      <c r="G26" s="172"/>
      <c r="H26" s="172"/>
      <c r="I26" s="172"/>
      <c r="J26" s="172"/>
      <c r="K26" s="173"/>
      <c r="L26" s="139" t="str">
        <f>IF(入力シート!B63="","",入力シート!AR63)</f>
        <v/>
      </c>
      <c r="M26" s="140"/>
      <c r="N26" s="140"/>
      <c r="O26" s="141"/>
      <c r="P26" s="139" t="str">
        <f>IF(入力シート!B63="","",入力シート!AR63)</f>
        <v/>
      </c>
      <c r="Q26" s="140"/>
      <c r="R26" s="140"/>
      <c r="S26" s="140"/>
      <c r="T26" s="63" t="str">
        <f>IF(入力シート!B63="","","-")</f>
        <v/>
      </c>
      <c r="U26" s="143" t="str">
        <f>IF(入力シート!B63="","",入力シート!AV63)</f>
        <v/>
      </c>
      <c r="V26" s="144"/>
      <c r="W26" s="142" t="str">
        <f>IF(入力シート!B63="","",入力シート!BD63)</f>
        <v/>
      </c>
      <c r="X26" s="143"/>
      <c r="Y26" s="143"/>
      <c r="Z26" s="144"/>
      <c r="AA26" s="142" t="str">
        <f>IF(入力シート!B63="","",入力シート!AV63)</f>
        <v/>
      </c>
      <c r="AB26" s="143"/>
      <c r="AC26" s="143"/>
      <c r="AD26" s="144"/>
      <c r="AE26" s="100" t="str">
        <f>IF(入力シート!B63="","",入力シート!N63)</f>
        <v/>
      </c>
      <c r="AF26" s="60" t="str">
        <f>IF(入力シート!B63="","","～")</f>
        <v/>
      </c>
      <c r="AG26" s="101" t="str">
        <f>IF(入力シート!B63="","",入力シート!Q63)</f>
        <v/>
      </c>
      <c r="AH26" s="182" t="str">
        <f>IF(入力シート!B63="","","別紙「研修等開催計画書のとおり」")</f>
        <v/>
      </c>
      <c r="AI26" s="183"/>
      <c r="AJ26" s="183"/>
      <c r="AK26" s="183"/>
      <c r="AL26" s="183"/>
      <c r="AM26" s="183"/>
      <c r="AN26" s="183"/>
      <c r="AO26" s="183"/>
      <c r="AP26" s="183"/>
      <c r="AQ26" s="183"/>
      <c r="AR26" s="183"/>
      <c r="AS26" s="183"/>
      <c r="AT26" s="183"/>
      <c r="AU26" s="502"/>
    </row>
    <row r="27" spans="2:47">
      <c r="B27" s="14"/>
      <c r="C27" s="172" t="str">
        <f>IF(入力シート!B64="","",入力シート!B64)</f>
        <v/>
      </c>
      <c r="D27" s="172"/>
      <c r="E27" s="172"/>
      <c r="F27" s="172"/>
      <c r="G27" s="172"/>
      <c r="H27" s="172"/>
      <c r="I27" s="172"/>
      <c r="J27" s="172"/>
      <c r="K27" s="173"/>
      <c r="L27" s="139" t="str">
        <f>IF(入力シート!B64="","",入力シート!AR64)</f>
        <v/>
      </c>
      <c r="M27" s="140"/>
      <c r="N27" s="140"/>
      <c r="O27" s="141"/>
      <c r="P27" s="139" t="str">
        <f>IF(入力シート!B64="","",入力シート!AR64)</f>
        <v/>
      </c>
      <c r="Q27" s="140"/>
      <c r="R27" s="140"/>
      <c r="S27" s="140"/>
      <c r="T27" s="63" t="str">
        <f>IF(入力シート!B64="","","-")</f>
        <v/>
      </c>
      <c r="U27" s="143" t="str">
        <f>IF(入力シート!B64="","",入力シート!AV64)</f>
        <v/>
      </c>
      <c r="V27" s="144"/>
      <c r="W27" s="142" t="str">
        <f>IF(入力シート!B64="","",入力シート!BD64)</f>
        <v/>
      </c>
      <c r="X27" s="143"/>
      <c r="Y27" s="143"/>
      <c r="Z27" s="144"/>
      <c r="AA27" s="142" t="str">
        <f>IF(入力シート!B64="","",入力シート!AV64)</f>
        <v/>
      </c>
      <c r="AB27" s="143"/>
      <c r="AC27" s="143"/>
      <c r="AD27" s="144"/>
      <c r="AE27" s="100" t="str">
        <f>IF(入力シート!B64="","",入力シート!N64)</f>
        <v/>
      </c>
      <c r="AF27" s="60" t="str">
        <f>IF(入力シート!B64="","","～")</f>
        <v/>
      </c>
      <c r="AG27" s="101" t="str">
        <f>IF(入力シート!B64="","",入力シート!Q64)</f>
        <v/>
      </c>
      <c r="AH27" s="182" t="str">
        <f>IF(入力シート!B64="","","別紙「研修等開催計画書のとおり」")</f>
        <v/>
      </c>
      <c r="AI27" s="183"/>
      <c r="AJ27" s="183"/>
      <c r="AK27" s="183"/>
      <c r="AL27" s="183"/>
      <c r="AM27" s="183"/>
      <c r="AN27" s="183"/>
      <c r="AO27" s="183"/>
      <c r="AP27" s="183"/>
      <c r="AQ27" s="183"/>
      <c r="AR27" s="183"/>
      <c r="AS27" s="183"/>
      <c r="AT27" s="183"/>
      <c r="AU27" s="502"/>
    </row>
    <row r="28" spans="2:47">
      <c r="B28" s="14"/>
      <c r="C28" s="172" t="str">
        <f>IF(入力シート!B65="","",入力シート!B65)</f>
        <v/>
      </c>
      <c r="D28" s="172"/>
      <c r="E28" s="172"/>
      <c r="F28" s="172"/>
      <c r="G28" s="172"/>
      <c r="H28" s="172"/>
      <c r="I28" s="172"/>
      <c r="J28" s="172"/>
      <c r="K28" s="173"/>
      <c r="L28" s="139" t="str">
        <f>IF(入力シート!B65="","",入力シート!AR65)</f>
        <v/>
      </c>
      <c r="M28" s="140"/>
      <c r="N28" s="140"/>
      <c r="O28" s="141"/>
      <c r="P28" s="139" t="str">
        <f>IF(入力シート!B65="","",入力シート!AR65)</f>
        <v/>
      </c>
      <c r="Q28" s="140"/>
      <c r="R28" s="140"/>
      <c r="S28" s="140"/>
      <c r="T28" s="63" t="str">
        <f>IF(入力シート!B65="","","-")</f>
        <v/>
      </c>
      <c r="U28" s="143" t="str">
        <f>IF(入力シート!B65="","",入力シート!AV65)</f>
        <v/>
      </c>
      <c r="V28" s="144"/>
      <c r="W28" s="142" t="str">
        <f>IF(入力シート!B65="","",入力シート!BD65)</f>
        <v/>
      </c>
      <c r="X28" s="143"/>
      <c r="Y28" s="143"/>
      <c r="Z28" s="144"/>
      <c r="AA28" s="142" t="str">
        <f>IF(入力シート!B65="","",入力シート!AV65)</f>
        <v/>
      </c>
      <c r="AB28" s="143"/>
      <c r="AC28" s="143"/>
      <c r="AD28" s="144"/>
      <c r="AE28" s="100" t="str">
        <f>IF(入力シート!B65="","",入力シート!N65)</f>
        <v/>
      </c>
      <c r="AF28" s="60" t="str">
        <f>IF(入力シート!B65="","","～")</f>
        <v/>
      </c>
      <c r="AG28" s="101" t="str">
        <f>IF(入力シート!B65="","",入力シート!Q65)</f>
        <v/>
      </c>
      <c r="AH28" s="182" t="str">
        <f>IF(入力シート!B65="","","別紙「研修等開催計画書のとおり」")</f>
        <v/>
      </c>
      <c r="AI28" s="183"/>
      <c r="AJ28" s="183"/>
      <c r="AK28" s="183"/>
      <c r="AL28" s="183"/>
      <c r="AM28" s="183"/>
      <c r="AN28" s="183"/>
      <c r="AO28" s="183"/>
      <c r="AP28" s="183"/>
      <c r="AQ28" s="183"/>
      <c r="AR28" s="183"/>
      <c r="AS28" s="183"/>
      <c r="AT28" s="183"/>
      <c r="AU28" s="502"/>
    </row>
    <row r="29" spans="2:47">
      <c r="B29" s="14"/>
      <c r="C29" s="32"/>
      <c r="D29" s="32"/>
      <c r="E29" s="32"/>
      <c r="F29" s="32"/>
      <c r="G29" s="32"/>
      <c r="H29" s="32"/>
      <c r="I29" s="32"/>
      <c r="J29" s="32"/>
      <c r="K29" s="33"/>
      <c r="L29" s="64"/>
      <c r="M29" s="65"/>
      <c r="N29" s="65"/>
      <c r="O29" s="66"/>
      <c r="P29" s="67"/>
      <c r="Q29" s="63"/>
      <c r="R29" s="63"/>
      <c r="S29" s="63"/>
      <c r="T29" s="63"/>
      <c r="U29" s="63"/>
      <c r="V29" s="68"/>
      <c r="W29" s="67"/>
      <c r="X29" s="63"/>
      <c r="Y29" s="63"/>
      <c r="Z29" s="68"/>
      <c r="AA29" s="56"/>
      <c r="AB29" s="57"/>
      <c r="AC29" s="57"/>
      <c r="AD29" s="58"/>
      <c r="AE29" s="100"/>
      <c r="AF29" s="60"/>
      <c r="AG29" s="101"/>
      <c r="AH29" s="29"/>
      <c r="AI29" s="30"/>
      <c r="AJ29" s="30"/>
      <c r="AK29" s="30"/>
      <c r="AL29" s="30"/>
      <c r="AM29" s="30"/>
      <c r="AN29" s="30"/>
      <c r="AO29" s="30"/>
      <c r="AP29" s="30"/>
      <c r="AQ29" s="30"/>
      <c r="AR29" s="30"/>
      <c r="AS29" s="30"/>
      <c r="AT29" s="30"/>
      <c r="AU29" s="117"/>
    </row>
    <row r="30" spans="2:47">
      <c r="B30" s="310" t="s">
        <v>78</v>
      </c>
      <c r="C30" s="311"/>
      <c r="D30" s="311"/>
      <c r="E30" s="311"/>
      <c r="F30" s="311"/>
      <c r="G30" s="311"/>
      <c r="H30" s="311"/>
      <c r="I30" s="311"/>
      <c r="J30" s="311"/>
      <c r="K30" s="312"/>
      <c r="L30" s="64"/>
      <c r="M30" s="65"/>
      <c r="N30" s="65"/>
      <c r="O30" s="66"/>
      <c r="P30" s="67"/>
      <c r="Q30" s="63"/>
      <c r="R30" s="63"/>
      <c r="S30" s="63"/>
      <c r="T30" s="63"/>
      <c r="U30" s="63"/>
      <c r="V30" s="68"/>
      <c r="W30" s="67"/>
      <c r="X30" s="63"/>
      <c r="Y30" s="63"/>
      <c r="Z30" s="68"/>
      <c r="AA30" s="56"/>
      <c r="AB30" s="57"/>
      <c r="AC30" s="57"/>
      <c r="AD30" s="58"/>
      <c r="AE30" s="100"/>
      <c r="AF30" s="60"/>
      <c r="AG30" s="101"/>
      <c r="AH30" s="176" t="s">
        <v>74</v>
      </c>
      <c r="AI30" s="177"/>
      <c r="AJ30" s="177"/>
      <c r="AK30" s="177"/>
      <c r="AL30" s="177"/>
      <c r="AM30" s="177"/>
      <c r="AN30" s="177"/>
      <c r="AO30" s="177"/>
      <c r="AP30" s="177"/>
      <c r="AQ30" s="177"/>
      <c r="AR30" s="177"/>
      <c r="AS30" s="177"/>
      <c r="AT30" s="177"/>
      <c r="AU30" s="504"/>
    </row>
    <row r="31" spans="2:47">
      <c r="B31" s="14"/>
      <c r="C31" s="311" t="s">
        <v>77</v>
      </c>
      <c r="D31" s="311"/>
      <c r="E31" s="311"/>
      <c r="F31" s="311"/>
      <c r="G31" s="311"/>
      <c r="H31" s="311"/>
      <c r="I31" s="311"/>
      <c r="J31" s="311"/>
      <c r="K31" s="312"/>
      <c r="L31" s="64"/>
      <c r="M31" s="65"/>
      <c r="N31" s="65"/>
      <c r="O31" s="66"/>
      <c r="P31" s="67"/>
      <c r="Q31" s="63"/>
      <c r="R31" s="63"/>
      <c r="S31" s="63"/>
      <c r="T31" s="63"/>
      <c r="U31" s="63"/>
      <c r="V31" s="68"/>
      <c r="W31" s="185">
        <f>SUM(W32:Z36)</f>
        <v>0</v>
      </c>
      <c r="X31" s="186"/>
      <c r="Y31" s="186"/>
      <c r="Z31" s="187"/>
      <c r="AA31" s="56"/>
      <c r="AB31" s="57"/>
      <c r="AC31" s="57"/>
      <c r="AD31" s="58"/>
      <c r="AE31" s="100"/>
      <c r="AF31" s="60"/>
      <c r="AG31" s="101"/>
      <c r="AH31" s="182" t="s">
        <v>79</v>
      </c>
      <c r="AI31" s="183"/>
      <c r="AJ31" s="183"/>
      <c r="AK31" s="183"/>
      <c r="AL31" s="183"/>
      <c r="AM31" s="183" t="s">
        <v>80</v>
      </c>
      <c r="AN31" s="183"/>
      <c r="AO31" s="183"/>
      <c r="AP31" s="183"/>
      <c r="AQ31" s="183"/>
      <c r="AR31" s="183"/>
      <c r="AS31" s="183"/>
      <c r="AT31" s="183"/>
      <c r="AU31" s="502"/>
    </row>
    <row r="32" spans="2:47">
      <c r="B32" s="14"/>
      <c r="C32" s="172" t="str">
        <f>IF(入力シート!B61="","",入力シート!B61)</f>
        <v/>
      </c>
      <c r="D32" s="172"/>
      <c r="E32" s="172"/>
      <c r="F32" s="172"/>
      <c r="G32" s="172"/>
      <c r="H32" s="172"/>
      <c r="I32" s="172"/>
      <c r="J32" s="172"/>
      <c r="K32" s="173"/>
      <c r="L32" s="139" t="str">
        <f>IF(入力シート!B61="","",入力シート!BT61)</f>
        <v/>
      </c>
      <c r="M32" s="140"/>
      <c r="N32" s="140"/>
      <c r="O32" s="141"/>
      <c r="P32" s="142" t="str">
        <f>IF(入力シート!B61="","",入力シート!BT61)</f>
        <v/>
      </c>
      <c r="Q32" s="143"/>
      <c r="R32" s="143"/>
      <c r="S32" s="143"/>
      <c r="T32" s="63" t="str">
        <f>IF(入力シート!B61="","","-")</f>
        <v/>
      </c>
      <c r="U32" s="143" t="str">
        <f>IF(入力シート!B61="","",入力シート!CB61)</f>
        <v/>
      </c>
      <c r="V32" s="144"/>
      <c r="W32" s="142" t="str">
        <f>IF(入力シート!B61="","",入力シート!BX61)</f>
        <v/>
      </c>
      <c r="X32" s="143"/>
      <c r="Y32" s="143"/>
      <c r="Z32" s="144"/>
      <c r="AA32" s="145" t="str">
        <f>IF(入力シート!B61="","",入力シート!CB61)</f>
        <v/>
      </c>
      <c r="AB32" s="146"/>
      <c r="AC32" s="146"/>
      <c r="AD32" s="147"/>
      <c r="AE32" s="100" t="str">
        <f>IF(入力シート!B61="","",入力シート!N61)</f>
        <v/>
      </c>
      <c r="AF32" s="50" t="str">
        <f>IF(入力シート!B61="","","～")</f>
        <v/>
      </c>
      <c r="AG32" s="101" t="str">
        <f>IF(入力シート!B61="","",入力シート!Q61)</f>
        <v/>
      </c>
      <c r="AH32" s="182" t="str">
        <f>IF(入力シート!B61="","",入力シート!CF61)</f>
        <v/>
      </c>
      <c r="AI32" s="183"/>
      <c r="AJ32" s="183"/>
      <c r="AK32" s="183"/>
      <c r="AL32" s="183"/>
      <c r="AM32" s="183" t="str">
        <f>IF(入力シート!B61="","",入力シート!CJ61)</f>
        <v/>
      </c>
      <c r="AN32" s="183"/>
      <c r="AO32" s="183"/>
      <c r="AP32" s="183"/>
      <c r="AQ32" s="183"/>
      <c r="AR32" s="183"/>
      <c r="AS32" s="183"/>
      <c r="AT32" s="183"/>
      <c r="AU32" s="502"/>
    </row>
    <row r="33" spans="1:47">
      <c r="B33" s="14"/>
      <c r="C33" s="172" t="str">
        <f>IF(入力シート!B62="","",入力シート!B62)</f>
        <v/>
      </c>
      <c r="D33" s="172"/>
      <c r="E33" s="172"/>
      <c r="F33" s="172"/>
      <c r="G33" s="172"/>
      <c r="H33" s="172"/>
      <c r="I33" s="172"/>
      <c r="J33" s="172"/>
      <c r="K33" s="173"/>
      <c r="L33" s="139" t="str">
        <f>IF(入力シート!B62="","",入力シート!BT62)</f>
        <v/>
      </c>
      <c r="M33" s="140"/>
      <c r="N33" s="140"/>
      <c r="O33" s="141"/>
      <c r="P33" s="142" t="str">
        <f>IF(入力シート!B62="","",入力シート!BT62)</f>
        <v/>
      </c>
      <c r="Q33" s="143"/>
      <c r="R33" s="143"/>
      <c r="S33" s="143"/>
      <c r="T33" s="63" t="str">
        <f>IF(入力シート!B62="","","-")</f>
        <v/>
      </c>
      <c r="U33" s="143" t="str">
        <f>IF(入力シート!B62="","",入力シート!CB62)</f>
        <v/>
      </c>
      <c r="V33" s="144"/>
      <c r="W33" s="142" t="str">
        <f>IF(入力シート!B62="","",入力シート!BX62)</f>
        <v/>
      </c>
      <c r="X33" s="143"/>
      <c r="Y33" s="143"/>
      <c r="Z33" s="144"/>
      <c r="AA33" s="145" t="str">
        <f>IF(入力シート!B62="","",入力シート!CB62)</f>
        <v/>
      </c>
      <c r="AB33" s="146"/>
      <c r="AC33" s="146"/>
      <c r="AD33" s="147"/>
      <c r="AE33" s="100" t="str">
        <f>IF(入力シート!B62="","",入力シート!N62)</f>
        <v/>
      </c>
      <c r="AF33" s="50" t="str">
        <f>IF(入力シート!B62="","","～")</f>
        <v/>
      </c>
      <c r="AG33" s="101" t="str">
        <f>IF(入力シート!B62="","",入力シート!Q62)</f>
        <v/>
      </c>
      <c r="AH33" s="182" t="str">
        <f>IF(入力シート!B62="","",入力シート!CF62)</f>
        <v/>
      </c>
      <c r="AI33" s="183"/>
      <c r="AJ33" s="183"/>
      <c r="AK33" s="183"/>
      <c r="AL33" s="183"/>
      <c r="AM33" s="183" t="str">
        <f>IF(入力シート!B62="","",入力シート!CJ62)</f>
        <v/>
      </c>
      <c r="AN33" s="183"/>
      <c r="AO33" s="183"/>
      <c r="AP33" s="183"/>
      <c r="AQ33" s="183"/>
      <c r="AR33" s="183"/>
      <c r="AS33" s="183"/>
      <c r="AT33" s="183"/>
      <c r="AU33" s="502"/>
    </row>
    <row r="34" spans="1:47">
      <c r="B34" s="14"/>
      <c r="C34" s="172" t="str">
        <f>IF(入力シート!B63="","",入力シート!B63)</f>
        <v/>
      </c>
      <c r="D34" s="172"/>
      <c r="E34" s="172"/>
      <c r="F34" s="172"/>
      <c r="G34" s="172"/>
      <c r="H34" s="172"/>
      <c r="I34" s="172"/>
      <c r="J34" s="172"/>
      <c r="K34" s="173"/>
      <c r="L34" s="139" t="str">
        <f>IF(入力シート!B63="","",入力シート!BT63)</f>
        <v/>
      </c>
      <c r="M34" s="140"/>
      <c r="N34" s="140"/>
      <c r="O34" s="141"/>
      <c r="P34" s="142" t="str">
        <f>IF(入力シート!B63="","",入力シート!BT63)</f>
        <v/>
      </c>
      <c r="Q34" s="143"/>
      <c r="R34" s="143"/>
      <c r="S34" s="143"/>
      <c r="T34" s="63" t="str">
        <f>IF(入力シート!B63="","","-")</f>
        <v/>
      </c>
      <c r="U34" s="143" t="str">
        <f>IF(入力シート!B63="","",入力シート!CB63)</f>
        <v/>
      </c>
      <c r="V34" s="144"/>
      <c r="W34" s="142" t="str">
        <f>IF(入力シート!B63="","",入力シート!BX63)</f>
        <v/>
      </c>
      <c r="X34" s="143"/>
      <c r="Y34" s="143"/>
      <c r="Z34" s="144"/>
      <c r="AA34" s="145" t="str">
        <f>IF(入力シート!B63="","",入力シート!CB63)</f>
        <v/>
      </c>
      <c r="AB34" s="146"/>
      <c r="AC34" s="146"/>
      <c r="AD34" s="147"/>
      <c r="AE34" s="100" t="str">
        <f>IF(入力シート!B63="","",入力シート!N63)</f>
        <v/>
      </c>
      <c r="AF34" s="50" t="str">
        <f>IF(入力シート!B63="","","～")</f>
        <v/>
      </c>
      <c r="AG34" s="101" t="str">
        <f>IF(入力シート!B63="","",入力シート!Q63)</f>
        <v/>
      </c>
      <c r="AH34" s="182" t="str">
        <f>IF(入力シート!B63="","",入力シート!CF63)</f>
        <v/>
      </c>
      <c r="AI34" s="183"/>
      <c r="AJ34" s="183"/>
      <c r="AK34" s="183"/>
      <c r="AL34" s="183"/>
      <c r="AM34" s="183" t="str">
        <f>IF(入力シート!B63="","",入力シート!CJ63)</f>
        <v/>
      </c>
      <c r="AN34" s="183"/>
      <c r="AO34" s="183"/>
      <c r="AP34" s="183"/>
      <c r="AQ34" s="183"/>
      <c r="AR34" s="183"/>
      <c r="AS34" s="183"/>
      <c r="AT34" s="183"/>
      <c r="AU34" s="502"/>
    </row>
    <row r="35" spans="1:47">
      <c r="B35" s="14"/>
      <c r="C35" s="172" t="str">
        <f>IF(入力シート!B64="","",入力シート!B64)</f>
        <v/>
      </c>
      <c r="D35" s="172"/>
      <c r="E35" s="172"/>
      <c r="F35" s="172"/>
      <c r="G35" s="172"/>
      <c r="H35" s="172"/>
      <c r="I35" s="172"/>
      <c r="J35" s="172"/>
      <c r="K35" s="173"/>
      <c r="L35" s="139" t="str">
        <f>IF(入力シート!B64="","",入力シート!BT64)</f>
        <v/>
      </c>
      <c r="M35" s="140"/>
      <c r="N35" s="140"/>
      <c r="O35" s="141"/>
      <c r="P35" s="142" t="str">
        <f>IF(入力シート!B64="","",入力シート!BT64)</f>
        <v/>
      </c>
      <c r="Q35" s="143"/>
      <c r="R35" s="143"/>
      <c r="S35" s="143"/>
      <c r="T35" s="63" t="str">
        <f>IF(入力シート!B64="","","-")</f>
        <v/>
      </c>
      <c r="U35" s="143" t="str">
        <f>IF(入力シート!B64="","",入力シート!CB64)</f>
        <v/>
      </c>
      <c r="V35" s="144"/>
      <c r="W35" s="142" t="str">
        <f>IF(入力シート!B64="","",入力シート!BX64)</f>
        <v/>
      </c>
      <c r="X35" s="143"/>
      <c r="Y35" s="143"/>
      <c r="Z35" s="144"/>
      <c r="AA35" s="145" t="str">
        <f>IF(入力シート!B64="","",入力シート!CB64)</f>
        <v/>
      </c>
      <c r="AB35" s="146"/>
      <c r="AC35" s="146"/>
      <c r="AD35" s="147"/>
      <c r="AE35" s="100" t="str">
        <f>IF(入力シート!B64="","",入力シート!N64)</f>
        <v/>
      </c>
      <c r="AF35" s="50" t="str">
        <f>IF(入力シート!B64="","","～")</f>
        <v/>
      </c>
      <c r="AG35" s="101" t="str">
        <f>IF(入力シート!B64="","",入力シート!Q64)</f>
        <v/>
      </c>
      <c r="AH35" s="182" t="str">
        <f>IF(入力シート!B64="","",入力シート!CF64)</f>
        <v/>
      </c>
      <c r="AI35" s="183"/>
      <c r="AJ35" s="183"/>
      <c r="AK35" s="183"/>
      <c r="AL35" s="183"/>
      <c r="AM35" s="183" t="str">
        <f>IF(入力シート!B64="","",入力シート!CJ64)</f>
        <v/>
      </c>
      <c r="AN35" s="183"/>
      <c r="AO35" s="183"/>
      <c r="AP35" s="183"/>
      <c r="AQ35" s="183"/>
      <c r="AR35" s="183"/>
      <c r="AS35" s="183"/>
      <c r="AT35" s="183"/>
      <c r="AU35" s="502"/>
    </row>
    <row r="36" spans="1:47">
      <c r="B36" s="14"/>
      <c r="C36" s="172" t="str">
        <f>IF(入力シート!B65="","",入力シート!B65)</f>
        <v/>
      </c>
      <c r="D36" s="172"/>
      <c r="E36" s="172"/>
      <c r="F36" s="172"/>
      <c r="G36" s="172"/>
      <c r="H36" s="172"/>
      <c r="I36" s="172"/>
      <c r="J36" s="172"/>
      <c r="K36" s="173"/>
      <c r="L36" s="139" t="str">
        <f>IF(入力シート!B65="","",入力シート!BT65)</f>
        <v/>
      </c>
      <c r="M36" s="140"/>
      <c r="N36" s="140"/>
      <c r="O36" s="141"/>
      <c r="P36" s="142" t="str">
        <f>IF(入力シート!B65="","",入力シート!BT65)</f>
        <v/>
      </c>
      <c r="Q36" s="143"/>
      <c r="R36" s="143"/>
      <c r="S36" s="143"/>
      <c r="T36" s="63" t="str">
        <f>IF(入力シート!B65="","","-")</f>
        <v/>
      </c>
      <c r="U36" s="143" t="str">
        <f>IF(入力シート!B65="","",入力シート!CB65)</f>
        <v/>
      </c>
      <c r="V36" s="144"/>
      <c r="W36" s="142" t="str">
        <f>IF(入力シート!B65="","",入力シート!BX65)</f>
        <v/>
      </c>
      <c r="X36" s="143"/>
      <c r="Y36" s="143"/>
      <c r="Z36" s="144"/>
      <c r="AA36" s="145" t="str">
        <f>IF(入力シート!B65="","",入力シート!CB65)</f>
        <v/>
      </c>
      <c r="AB36" s="146"/>
      <c r="AC36" s="146"/>
      <c r="AD36" s="147"/>
      <c r="AE36" s="100" t="str">
        <f>IF(入力シート!B65="","",入力シート!N65)</f>
        <v/>
      </c>
      <c r="AF36" s="50" t="str">
        <f>IF(入力シート!B65="","","～")</f>
        <v/>
      </c>
      <c r="AG36" s="101" t="str">
        <f>IF(入力シート!B65="","",入力シート!Q65)</f>
        <v/>
      </c>
      <c r="AH36" s="182" t="str">
        <f>IF(入力シート!B65="","",入力シート!CF65)</f>
        <v/>
      </c>
      <c r="AI36" s="183"/>
      <c r="AJ36" s="183"/>
      <c r="AK36" s="183"/>
      <c r="AL36" s="183"/>
      <c r="AM36" s="183" t="str">
        <f>IF(入力シート!B65="","",入力シート!CJ65)</f>
        <v/>
      </c>
      <c r="AN36" s="183"/>
      <c r="AO36" s="183"/>
      <c r="AP36" s="183"/>
      <c r="AQ36" s="183"/>
      <c r="AR36" s="183"/>
      <c r="AS36" s="183"/>
      <c r="AT36" s="183"/>
      <c r="AU36" s="502"/>
    </row>
    <row r="37" spans="1:47">
      <c r="B37" s="14"/>
      <c r="C37" s="32"/>
      <c r="D37" s="32"/>
      <c r="E37" s="32"/>
      <c r="F37" s="32"/>
      <c r="G37" s="32"/>
      <c r="H37" s="32"/>
      <c r="I37" s="32"/>
      <c r="J37" s="32"/>
      <c r="K37" s="33"/>
      <c r="L37" s="64"/>
      <c r="M37" s="65"/>
      <c r="N37" s="65"/>
      <c r="O37" s="66"/>
      <c r="P37" s="67"/>
      <c r="Q37" s="63"/>
      <c r="R37" s="63"/>
      <c r="S37" s="63"/>
      <c r="T37" s="63"/>
      <c r="U37" s="63"/>
      <c r="V37" s="68"/>
      <c r="W37" s="67"/>
      <c r="X37" s="63"/>
      <c r="Y37" s="63"/>
      <c r="Z37" s="68"/>
      <c r="AA37" s="75"/>
      <c r="AB37" s="76"/>
      <c r="AC37" s="76"/>
      <c r="AD37" s="77"/>
      <c r="AE37" s="100"/>
      <c r="AF37" s="50"/>
      <c r="AG37" s="101"/>
      <c r="AH37" s="29"/>
      <c r="AI37" s="30"/>
      <c r="AJ37" s="30"/>
      <c r="AK37" s="30"/>
      <c r="AL37" s="30"/>
      <c r="AM37" s="30"/>
      <c r="AN37" s="30"/>
      <c r="AO37" s="30"/>
      <c r="AP37" s="30"/>
      <c r="AQ37" s="30"/>
      <c r="AR37" s="30"/>
      <c r="AS37" s="30"/>
      <c r="AT37" s="30"/>
      <c r="AU37" s="117"/>
    </row>
    <row r="38" spans="1:47">
      <c r="B38" s="318" t="s">
        <v>81</v>
      </c>
      <c r="C38" s="300"/>
      <c r="D38" s="300"/>
      <c r="E38" s="300"/>
      <c r="F38" s="300"/>
      <c r="G38" s="300"/>
      <c r="H38" s="300"/>
      <c r="I38" s="300"/>
      <c r="J38" s="300"/>
      <c r="K38" s="319"/>
      <c r="L38" s="67"/>
      <c r="M38" s="63"/>
      <c r="N38" s="63"/>
      <c r="O38" s="68"/>
      <c r="P38" s="67"/>
      <c r="Q38" s="63"/>
      <c r="R38" s="63"/>
      <c r="S38" s="63"/>
      <c r="T38" s="63"/>
      <c r="U38" s="63"/>
      <c r="V38" s="68"/>
      <c r="W38" s="67"/>
      <c r="X38" s="63"/>
      <c r="Y38" s="63"/>
      <c r="Z38" s="68"/>
      <c r="AA38" s="56"/>
      <c r="AB38" s="57"/>
      <c r="AC38" s="57"/>
      <c r="AD38" s="58"/>
      <c r="AE38" s="100"/>
      <c r="AF38" s="50"/>
      <c r="AG38" s="101"/>
      <c r="AH38" s="29"/>
      <c r="AU38" s="116"/>
    </row>
    <row r="39" spans="1:47">
      <c r="B39" s="40"/>
      <c r="C39" s="300" t="s">
        <v>75</v>
      </c>
      <c r="D39" s="300"/>
      <c r="E39" s="300"/>
      <c r="F39" s="300"/>
      <c r="G39" s="300"/>
      <c r="H39" s="300"/>
      <c r="I39" s="300"/>
      <c r="J39" s="300"/>
      <c r="K39" s="319"/>
      <c r="L39" s="72"/>
      <c r="M39" s="73"/>
      <c r="N39" s="73"/>
      <c r="O39" s="74"/>
      <c r="P39" s="72"/>
      <c r="Q39" s="73"/>
      <c r="R39" s="73"/>
      <c r="S39" s="73"/>
      <c r="T39" s="63"/>
      <c r="U39" s="73"/>
      <c r="V39" s="74"/>
      <c r="W39" s="185">
        <f>SUM(W40:Z44)</f>
        <v>0</v>
      </c>
      <c r="X39" s="186"/>
      <c r="Y39" s="186"/>
      <c r="Z39" s="187"/>
      <c r="AA39" s="56"/>
      <c r="AB39" s="57"/>
      <c r="AC39" s="57"/>
      <c r="AD39" s="58"/>
      <c r="AE39" s="100"/>
      <c r="AF39" s="50"/>
      <c r="AG39" s="101"/>
      <c r="AH39" s="176" t="s">
        <v>74</v>
      </c>
      <c r="AI39" s="177"/>
      <c r="AJ39" s="177"/>
      <c r="AK39" s="177"/>
      <c r="AL39" s="177"/>
      <c r="AM39" s="177"/>
      <c r="AN39" s="177"/>
      <c r="AO39" s="177"/>
      <c r="AP39" s="177"/>
      <c r="AQ39" s="177"/>
      <c r="AR39" s="177"/>
      <c r="AS39" s="177"/>
      <c r="AT39" s="177"/>
      <c r="AU39" s="504"/>
    </row>
    <row r="40" spans="1:47">
      <c r="B40" s="40"/>
      <c r="C40" s="172" t="str">
        <f>IF(入力シート!B69="","",入力シート!B69)</f>
        <v/>
      </c>
      <c r="D40" s="172"/>
      <c r="E40" s="172"/>
      <c r="F40" s="172"/>
      <c r="G40" s="172"/>
      <c r="H40" s="172"/>
      <c r="I40" s="172"/>
      <c r="J40" s="172"/>
      <c r="K40" s="173"/>
      <c r="L40" s="142" t="str">
        <f>IF(入力シート!B69="","",入力シート!AR69)</f>
        <v/>
      </c>
      <c r="M40" s="143"/>
      <c r="N40" s="143"/>
      <c r="O40" s="144"/>
      <c r="P40" s="142" t="str">
        <f>IF(入力シート!B69="","",入力シート!AR69)</f>
        <v/>
      </c>
      <c r="Q40" s="143"/>
      <c r="R40" s="143"/>
      <c r="S40" s="143"/>
      <c r="T40" s="63" t="str">
        <f>IF(入力シート!B69="","","-")</f>
        <v/>
      </c>
      <c r="U40" s="143" t="str">
        <f>IF(入力シート!B69="","",入力シート!AV69)</f>
        <v/>
      </c>
      <c r="V40" s="144"/>
      <c r="W40" s="142" t="str">
        <f>IF(入力シート!B69="","",入力シート!BD69)</f>
        <v/>
      </c>
      <c r="X40" s="143"/>
      <c r="Y40" s="143"/>
      <c r="Z40" s="144"/>
      <c r="AA40" s="142" t="str">
        <f>IF(入力シート!B69="","",入力シート!AV69)</f>
        <v/>
      </c>
      <c r="AB40" s="143"/>
      <c r="AC40" s="143"/>
      <c r="AD40" s="144"/>
      <c r="AE40" s="100" t="str">
        <f>IF(入力シート!B69="","",入力シート!N69)</f>
        <v/>
      </c>
      <c r="AF40" s="60" t="str">
        <f>IF(入力シート!B69="","","～")</f>
        <v/>
      </c>
      <c r="AG40" s="101" t="str">
        <f>IF(入力シート!B69="","",入力シート!Q69)</f>
        <v/>
      </c>
      <c r="AH40" s="320" t="str">
        <f>IF(入力シート!B69="","",入力シート!BH69)</f>
        <v/>
      </c>
      <c r="AI40" s="164"/>
      <c r="AJ40" s="164"/>
      <c r="AK40" s="164"/>
      <c r="AL40" s="164"/>
      <c r="AM40" s="164" t="str">
        <f>IF(入力シート!B69="","",入力シート!BO69)</f>
        <v/>
      </c>
      <c r="AN40" s="164"/>
      <c r="AO40" s="164"/>
      <c r="AP40" s="164"/>
      <c r="AQ40" s="164"/>
      <c r="AR40" s="164"/>
      <c r="AS40" s="164"/>
      <c r="AT40" s="164"/>
      <c r="AU40" s="503"/>
    </row>
    <row r="41" spans="1:47">
      <c r="B41" s="40"/>
      <c r="C41" s="172" t="str">
        <f>IF(入力シート!B70="","",入力シート!B70)</f>
        <v/>
      </c>
      <c r="D41" s="172"/>
      <c r="E41" s="172"/>
      <c r="F41" s="172"/>
      <c r="G41" s="172"/>
      <c r="H41" s="172"/>
      <c r="I41" s="172"/>
      <c r="J41" s="172"/>
      <c r="K41" s="173"/>
      <c r="L41" s="142" t="str">
        <f>IF(入力シート!B70="","",入力シート!AR70)</f>
        <v/>
      </c>
      <c r="M41" s="143"/>
      <c r="N41" s="143"/>
      <c r="O41" s="144"/>
      <c r="P41" s="142" t="str">
        <f>IF(入力シート!B70="","",入力シート!AR70)</f>
        <v/>
      </c>
      <c r="Q41" s="143"/>
      <c r="R41" s="143"/>
      <c r="S41" s="143"/>
      <c r="T41" s="63" t="str">
        <f>IF(入力シート!B70="","","-")</f>
        <v/>
      </c>
      <c r="U41" s="143" t="str">
        <f>IF(入力シート!B70="","",入力シート!AV70)</f>
        <v/>
      </c>
      <c r="V41" s="144"/>
      <c r="W41" s="142" t="str">
        <f>IF(入力シート!B70="","",入力シート!BD70)</f>
        <v/>
      </c>
      <c r="X41" s="143"/>
      <c r="Y41" s="143"/>
      <c r="Z41" s="144"/>
      <c r="AA41" s="142" t="str">
        <f>IF(入力シート!B70="","",入力シート!AV70)</f>
        <v/>
      </c>
      <c r="AB41" s="143"/>
      <c r="AC41" s="143"/>
      <c r="AD41" s="144"/>
      <c r="AE41" s="100" t="str">
        <f>IF(入力シート!B70="","",入力シート!N70)</f>
        <v/>
      </c>
      <c r="AF41" s="60" t="str">
        <f>IF(入力シート!B70="","","～")</f>
        <v/>
      </c>
      <c r="AG41" s="101" t="str">
        <f>IF(入力シート!B70="","",入力シート!Q70)</f>
        <v/>
      </c>
      <c r="AH41" s="320" t="str">
        <f>IF(入力シート!B70="","",入力シート!BH70)</f>
        <v/>
      </c>
      <c r="AI41" s="164"/>
      <c r="AJ41" s="164"/>
      <c r="AK41" s="164"/>
      <c r="AL41" s="164"/>
      <c r="AM41" s="164" t="str">
        <f>IF(入力シート!B70="","",入力シート!BO70)</f>
        <v/>
      </c>
      <c r="AN41" s="164"/>
      <c r="AO41" s="164"/>
      <c r="AP41" s="164"/>
      <c r="AQ41" s="164"/>
      <c r="AR41" s="164"/>
      <c r="AS41" s="164"/>
      <c r="AT41" s="164"/>
      <c r="AU41" s="503"/>
    </row>
    <row r="42" spans="1:47">
      <c r="B42" s="40"/>
      <c r="C42" s="172" t="str">
        <f>IF(入力シート!B71="","",入力シート!B71)</f>
        <v/>
      </c>
      <c r="D42" s="172"/>
      <c r="E42" s="172"/>
      <c r="F42" s="172"/>
      <c r="G42" s="172"/>
      <c r="H42" s="172"/>
      <c r="I42" s="172"/>
      <c r="J42" s="172"/>
      <c r="K42" s="173"/>
      <c r="L42" s="142" t="str">
        <f>IF(入力シート!B71="","",入力シート!AR71)</f>
        <v/>
      </c>
      <c r="M42" s="143"/>
      <c r="N42" s="143"/>
      <c r="O42" s="144"/>
      <c r="P42" s="142" t="str">
        <f>IF(入力シート!B71="","",入力シート!AR71)</f>
        <v/>
      </c>
      <c r="Q42" s="143"/>
      <c r="R42" s="143"/>
      <c r="S42" s="143"/>
      <c r="T42" s="63" t="str">
        <f>IF(入力シート!B71="","","-")</f>
        <v/>
      </c>
      <c r="U42" s="143" t="str">
        <f>IF(入力シート!B71="","",入力シート!AV71)</f>
        <v/>
      </c>
      <c r="V42" s="144"/>
      <c r="W42" s="142" t="str">
        <f>IF(入力シート!B71="","",入力シート!BD71)</f>
        <v/>
      </c>
      <c r="X42" s="143"/>
      <c r="Y42" s="143"/>
      <c r="Z42" s="144"/>
      <c r="AA42" s="142" t="str">
        <f>IF(入力シート!B71="","",入力シート!AV71)</f>
        <v/>
      </c>
      <c r="AB42" s="143"/>
      <c r="AC42" s="143"/>
      <c r="AD42" s="144"/>
      <c r="AE42" s="100" t="str">
        <f>IF(入力シート!B71="","",入力シート!N71)</f>
        <v/>
      </c>
      <c r="AF42" s="60" t="str">
        <f>IF(入力シート!B71="","","～")</f>
        <v/>
      </c>
      <c r="AG42" s="101" t="str">
        <f>IF(入力シート!B71="","",入力シート!Q71)</f>
        <v/>
      </c>
      <c r="AH42" s="320" t="str">
        <f>IF(入力シート!B71="","",入力シート!BH71)</f>
        <v/>
      </c>
      <c r="AI42" s="164"/>
      <c r="AJ42" s="164"/>
      <c r="AK42" s="164"/>
      <c r="AL42" s="164"/>
      <c r="AM42" s="164" t="str">
        <f>IF(入力シート!B71="","",入力シート!BO71)</f>
        <v/>
      </c>
      <c r="AN42" s="164"/>
      <c r="AO42" s="164"/>
      <c r="AP42" s="164"/>
      <c r="AQ42" s="164"/>
      <c r="AR42" s="164"/>
      <c r="AS42" s="164"/>
      <c r="AT42" s="164"/>
      <c r="AU42" s="503"/>
    </row>
    <row r="43" spans="1:47">
      <c r="B43" s="40"/>
      <c r="C43" s="172" t="str">
        <f>IF(入力シート!B72="","",入力シート!B72)</f>
        <v/>
      </c>
      <c r="D43" s="172"/>
      <c r="E43" s="172"/>
      <c r="F43" s="172"/>
      <c r="G43" s="172"/>
      <c r="H43" s="172"/>
      <c r="I43" s="172"/>
      <c r="J43" s="172"/>
      <c r="K43" s="173"/>
      <c r="L43" s="142" t="str">
        <f>IF(入力シート!B72="","",入力シート!AR72)</f>
        <v/>
      </c>
      <c r="M43" s="143"/>
      <c r="N43" s="143"/>
      <c r="O43" s="144"/>
      <c r="P43" s="142" t="str">
        <f>IF(入力シート!B72="","",入力シート!AR72)</f>
        <v/>
      </c>
      <c r="Q43" s="143"/>
      <c r="R43" s="143"/>
      <c r="S43" s="143"/>
      <c r="T43" s="63" t="str">
        <f>IF(入力シート!B72="","","-")</f>
        <v/>
      </c>
      <c r="U43" s="143" t="str">
        <f>IF(入力シート!B72="","",入力シート!AV72)</f>
        <v/>
      </c>
      <c r="V43" s="144"/>
      <c r="W43" s="142" t="str">
        <f>IF(入力シート!B72="","",入力シート!BD72)</f>
        <v/>
      </c>
      <c r="X43" s="143"/>
      <c r="Y43" s="143"/>
      <c r="Z43" s="144"/>
      <c r="AA43" s="142" t="str">
        <f>IF(入力シート!B72="","",入力シート!AV72)</f>
        <v/>
      </c>
      <c r="AB43" s="143"/>
      <c r="AC43" s="143"/>
      <c r="AD43" s="144"/>
      <c r="AE43" s="100" t="str">
        <f>IF(入力シート!B72="","",入力シート!N72)</f>
        <v/>
      </c>
      <c r="AF43" s="60" t="str">
        <f>IF(入力シート!B72="","","～")</f>
        <v/>
      </c>
      <c r="AG43" s="101" t="str">
        <f>IF(入力シート!B72="","",入力シート!Q72)</f>
        <v/>
      </c>
      <c r="AH43" s="320" t="str">
        <f>IF(入力シート!B72="","",入力シート!BH72)</f>
        <v/>
      </c>
      <c r="AI43" s="164"/>
      <c r="AJ43" s="164"/>
      <c r="AK43" s="164"/>
      <c r="AL43" s="164"/>
      <c r="AM43" s="164" t="str">
        <f>IF(入力シート!B72="","",入力シート!BO72)</f>
        <v/>
      </c>
      <c r="AN43" s="164"/>
      <c r="AO43" s="164"/>
      <c r="AP43" s="164"/>
      <c r="AQ43" s="164"/>
      <c r="AR43" s="164"/>
      <c r="AS43" s="164"/>
      <c r="AT43" s="164"/>
      <c r="AU43" s="503"/>
    </row>
    <row r="44" spans="1:47">
      <c r="B44" s="14"/>
      <c r="C44" s="172" t="str">
        <f>IF(入力シート!B73="","",入力シート!B73)</f>
        <v/>
      </c>
      <c r="D44" s="172"/>
      <c r="E44" s="172"/>
      <c r="F44" s="172"/>
      <c r="G44" s="172"/>
      <c r="H44" s="172"/>
      <c r="I44" s="172"/>
      <c r="J44" s="172"/>
      <c r="K44" s="173"/>
      <c r="L44" s="142" t="str">
        <f>IF(入力シート!B73="","",入力シート!AR73)</f>
        <v/>
      </c>
      <c r="M44" s="143"/>
      <c r="N44" s="143"/>
      <c r="O44" s="144"/>
      <c r="P44" s="142" t="str">
        <f>IF(入力シート!B73="","",入力シート!AR73)</f>
        <v/>
      </c>
      <c r="Q44" s="143"/>
      <c r="R44" s="143"/>
      <c r="S44" s="143"/>
      <c r="T44" s="63" t="str">
        <f>IF(入力シート!B73="","","-")</f>
        <v/>
      </c>
      <c r="U44" s="143" t="str">
        <f>IF(入力シート!B73="","",入力シート!AV73)</f>
        <v/>
      </c>
      <c r="V44" s="144"/>
      <c r="W44" s="142" t="str">
        <f>IF(入力シート!B73="","",入力シート!BD73)</f>
        <v/>
      </c>
      <c r="X44" s="143"/>
      <c r="Y44" s="143"/>
      <c r="Z44" s="144"/>
      <c r="AA44" s="142" t="str">
        <f>IF(入力シート!B73="","",入力シート!AV73)</f>
        <v/>
      </c>
      <c r="AB44" s="143"/>
      <c r="AC44" s="143"/>
      <c r="AD44" s="144"/>
      <c r="AE44" s="100" t="str">
        <f>IF(入力シート!B73="","",入力シート!N73)</f>
        <v/>
      </c>
      <c r="AF44" s="60" t="str">
        <f>IF(入力シート!B73="","","～")</f>
        <v/>
      </c>
      <c r="AG44" s="101" t="str">
        <f>IF(入力シート!B73="","",入力シート!Q73)</f>
        <v/>
      </c>
      <c r="AH44" s="320" t="str">
        <f>IF(入力シート!B73="","",入力シート!BH73)</f>
        <v/>
      </c>
      <c r="AI44" s="164"/>
      <c r="AJ44" s="164"/>
      <c r="AK44" s="164"/>
      <c r="AL44" s="164"/>
      <c r="AM44" s="164" t="str">
        <f>IF(入力シート!B73="","",入力シート!BO73)</f>
        <v/>
      </c>
      <c r="AN44" s="164"/>
      <c r="AO44" s="164"/>
      <c r="AP44" s="164"/>
      <c r="AQ44" s="164"/>
      <c r="AR44" s="164"/>
      <c r="AS44" s="164"/>
      <c r="AT44" s="164"/>
      <c r="AU44" s="503"/>
    </row>
    <row r="45" spans="1:47" ht="16.5" thickBot="1">
      <c r="B45" s="14"/>
      <c r="C45" s="1"/>
      <c r="D45" s="1"/>
      <c r="E45" s="1"/>
      <c r="F45" s="1"/>
      <c r="G45" s="1"/>
      <c r="H45" s="1"/>
      <c r="I45" s="1"/>
      <c r="J45" s="1"/>
      <c r="K45" s="18"/>
      <c r="L45" s="19"/>
      <c r="M45" s="2"/>
      <c r="N45" s="2"/>
      <c r="O45" s="20"/>
      <c r="P45" s="21"/>
      <c r="Q45" s="22"/>
      <c r="R45" s="22"/>
      <c r="S45" s="22"/>
      <c r="T45" s="23"/>
      <c r="U45" s="24"/>
      <c r="V45" s="25"/>
      <c r="W45" s="21"/>
      <c r="X45" s="22"/>
      <c r="Y45" s="22"/>
      <c r="Z45" s="26"/>
      <c r="AA45" s="47"/>
      <c r="AB45" s="48"/>
      <c r="AC45" s="48"/>
      <c r="AD45" s="49"/>
      <c r="AE45" s="102"/>
      <c r="AF45" s="54"/>
      <c r="AG45" s="103"/>
      <c r="AH45" s="29"/>
      <c r="AI45" s="30"/>
      <c r="AJ45" s="30"/>
      <c r="AK45" s="30"/>
      <c r="AL45" s="30"/>
      <c r="AM45" s="30"/>
      <c r="AN45" s="30"/>
      <c r="AO45" s="30"/>
      <c r="AP45" s="30"/>
      <c r="AQ45" s="30"/>
      <c r="AR45" s="30"/>
      <c r="AS45" s="30"/>
      <c r="AT45" s="30"/>
      <c r="AU45" s="31"/>
    </row>
    <row r="46" spans="1:47" ht="19.5" thickTop="1" thickBot="1">
      <c r="B46" s="190" t="s">
        <v>20</v>
      </c>
      <c r="C46" s="191"/>
      <c r="D46" s="191"/>
      <c r="E46" s="191"/>
      <c r="F46" s="191"/>
      <c r="G46" s="191"/>
      <c r="H46" s="191"/>
      <c r="I46" s="191"/>
      <c r="J46" s="191"/>
      <c r="K46" s="192"/>
      <c r="L46" s="313">
        <f>SUM(L6:O45)</f>
        <v>0</v>
      </c>
      <c r="M46" s="314"/>
      <c r="N46" s="314"/>
      <c r="O46" s="315"/>
      <c r="P46" s="196"/>
      <c r="Q46" s="197"/>
      <c r="R46" s="197"/>
      <c r="S46" s="197"/>
      <c r="T46" s="197"/>
      <c r="U46" s="197"/>
      <c r="V46" s="198"/>
      <c r="W46" s="199">
        <f>SUM($W$8+$W$15+$W$23+$W$31+$W$39)</f>
        <v>0</v>
      </c>
      <c r="X46" s="200"/>
      <c r="Y46" s="200"/>
      <c r="Z46" s="201"/>
      <c r="AA46" s="316">
        <f>SUM(AA6:AD45)</f>
        <v>0</v>
      </c>
      <c r="AB46" s="317"/>
      <c r="AC46" s="317"/>
      <c r="AD46" s="206"/>
      <c r="AE46" s="79"/>
      <c r="AF46" s="51"/>
      <c r="AG46" s="36"/>
      <c r="AH46" s="207"/>
      <c r="AI46" s="208"/>
      <c r="AJ46" s="208"/>
      <c r="AK46" s="208"/>
      <c r="AL46" s="208"/>
      <c r="AM46" s="208"/>
      <c r="AN46" s="208"/>
      <c r="AO46" s="208"/>
      <c r="AP46" s="208"/>
      <c r="AQ46" s="208"/>
      <c r="AR46" s="208"/>
      <c r="AS46" s="208"/>
      <c r="AT46" s="208"/>
      <c r="AU46" s="209"/>
    </row>
    <row r="47" spans="1:47">
      <c r="B47" s="37"/>
      <c r="C47" s="37"/>
      <c r="D47" s="37"/>
      <c r="E47" s="37"/>
      <c r="F47" s="37"/>
      <c r="G47" s="37"/>
      <c r="H47" s="37"/>
      <c r="I47" s="37"/>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row>
    <row r="48" spans="1:47" ht="16.5" thickBot="1">
      <c r="A48" s="300" t="s">
        <v>82</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300"/>
      <c r="AP48" s="300"/>
      <c r="AQ48" s="300"/>
      <c r="AR48" s="300"/>
      <c r="AS48" s="300"/>
      <c r="AT48" s="300"/>
      <c r="AU48" s="300"/>
    </row>
    <row r="49" spans="2:47">
      <c r="B49" s="122" t="s">
        <v>44</v>
      </c>
      <c r="C49" s="123"/>
      <c r="D49" s="123"/>
      <c r="E49" s="123"/>
      <c r="F49" s="123"/>
      <c r="G49" s="123"/>
      <c r="H49" s="123"/>
      <c r="I49" s="123"/>
      <c r="J49" s="123"/>
      <c r="K49" s="123"/>
      <c r="L49" s="123"/>
      <c r="M49" s="123"/>
      <c r="N49" s="123"/>
      <c r="O49" s="123"/>
      <c r="P49" s="123"/>
      <c r="Q49" s="123"/>
      <c r="R49" s="123"/>
      <c r="S49" s="123"/>
      <c r="T49" s="123"/>
      <c r="U49" s="123"/>
      <c r="V49" s="213"/>
      <c r="W49" s="122" t="s">
        <v>45</v>
      </c>
      <c r="X49" s="123"/>
      <c r="Y49" s="123"/>
      <c r="Z49" s="123"/>
      <c r="AA49" s="123"/>
      <c r="AB49" s="123"/>
      <c r="AC49" s="123"/>
      <c r="AD49" s="123"/>
      <c r="AE49" s="123"/>
      <c r="AF49" s="123"/>
      <c r="AG49" s="123"/>
      <c r="AH49" s="123"/>
      <c r="AI49" s="123"/>
      <c r="AJ49" s="123"/>
      <c r="AK49" s="123"/>
      <c r="AL49" s="213"/>
      <c r="AM49" s="122" t="s">
        <v>46</v>
      </c>
      <c r="AN49" s="123"/>
      <c r="AO49" s="123"/>
      <c r="AP49" s="123"/>
      <c r="AQ49" s="123"/>
      <c r="AR49" s="123"/>
      <c r="AS49" s="123"/>
      <c r="AT49" s="123"/>
      <c r="AU49" s="213"/>
    </row>
    <row r="50" spans="2:47">
      <c r="B50" s="241" t="s">
        <v>47</v>
      </c>
      <c r="C50" s="154"/>
      <c r="D50" s="154"/>
      <c r="E50" s="154"/>
      <c r="F50" s="154"/>
      <c r="G50" s="154"/>
      <c r="H50" s="154"/>
      <c r="I50" s="154"/>
      <c r="J50" s="154"/>
      <c r="K50" s="154"/>
      <c r="L50" s="154"/>
      <c r="M50" s="154"/>
      <c r="N50" s="154"/>
      <c r="O50" s="155"/>
      <c r="P50" s="154" t="s">
        <v>48</v>
      </c>
      <c r="Q50" s="154"/>
      <c r="R50" s="154"/>
      <c r="S50" s="154"/>
      <c r="T50" s="154"/>
      <c r="U50" s="154"/>
      <c r="V50" s="242"/>
      <c r="W50" s="243" t="s">
        <v>47</v>
      </c>
      <c r="X50" s="244"/>
      <c r="Y50" s="244"/>
      <c r="Z50" s="244"/>
      <c r="AA50" s="244"/>
      <c r="AB50" s="244"/>
      <c r="AC50" s="244"/>
      <c r="AD50" s="244"/>
      <c r="AE50" s="244"/>
      <c r="AF50" s="244"/>
      <c r="AG50" s="245"/>
      <c r="AH50" s="153" t="s">
        <v>48</v>
      </c>
      <c r="AI50" s="154"/>
      <c r="AJ50" s="154"/>
      <c r="AK50" s="154"/>
      <c r="AL50" s="242"/>
      <c r="AM50" s="246"/>
      <c r="AN50" s="216"/>
      <c r="AO50" s="216"/>
      <c r="AP50" s="216"/>
      <c r="AQ50" s="216"/>
      <c r="AR50" s="216"/>
      <c r="AS50" s="216"/>
      <c r="AT50" s="216"/>
      <c r="AU50" s="247"/>
    </row>
    <row r="51" spans="2:47">
      <c r="B51" s="318" t="s">
        <v>49</v>
      </c>
      <c r="C51" s="300"/>
      <c r="D51" s="300"/>
      <c r="E51" s="300"/>
      <c r="F51" s="300"/>
      <c r="G51" s="300"/>
      <c r="H51" s="300"/>
      <c r="I51" s="300"/>
      <c r="J51" s="300"/>
      <c r="K51" s="300"/>
      <c r="L51" s="300"/>
      <c r="M51" s="300"/>
      <c r="N51" s="300"/>
      <c r="O51" s="319"/>
      <c r="P51" s="253">
        <f>W46</f>
        <v>0</v>
      </c>
      <c r="Q51" s="253"/>
      <c r="R51" s="253"/>
      <c r="S51" s="253"/>
      <c r="T51" s="253"/>
      <c r="U51" s="253"/>
      <c r="V51" s="254"/>
      <c r="W51" s="250" t="s">
        <v>84</v>
      </c>
      <c r="X51" s="251"/>
      <c r="Y51" s="251"/>
      <c r="Z51" s="251"/>
      <c r="AA51" s="251"/>
      <c r="AB51" s="251"/>
      <c r="AC51" s="251"/>
      <c r="AD51" s="251"/>
      <c r="AE51" s="251"/>
      <c r="AF51" s="251"/>
      <c r="AG51" s="252"/>
      <c r="AH51" s="145">
        <f>L46</f>
        <v>0</v>
      </c>
      <c r="AI51" s="146"/>
      <c r="AJ51" s="146"/>
      <c r="AK51" s="146"/>
      <c r="AL51" s="255"/>
      <c r="AM51" s="248"/>
      <c r="AN51" s="177"/>
      <c r="AO51" s="177"/>
      <c r="AP51" s="177"/>
      <c r="AQ51" s="177"/>
      <c r="AR51" s="177"/>
      <c r="AS51" s="177"/>
      <c r="AT51" s="177"/>
      <c r="AU51" s="249"/>
    </row>
    <row r="52" spans="2:47">
      <c r="B52" s="318" t="s">
        <v>51</v>
      </c>
      <c r="C52" s="300"/>
      <c r="D52" s="300"/>
      <c r="E52" s="300"/>
      <c r="F52" s="300"/>
      <c r="G52" s="300"/>
      <c r="H52" s="300"/>
      <c r="I52" s="300"/>
      <c r="J52" s="300"/>
      <c r="K52" s="300"/>
      <c r="L52" s="300"/>
      <c r="M52" s="300"/>
      <c r="N52" s="300"/>
      <c r="O52" s="319"/>
      <c r="P52" s="513">
        <f>AA46</f>
        <v>0</v>
      </c>
      <c r="Q52" s="253"/>
      <c r="R52" s="253"/>
      <c r="S52" s="253"/>
      <c r="T52" s="253"/>
      <c r="U52" s="253"/>
      <c r="V52" s="254"/>
      <c r="AM52" s="248"/>
      <c r="AN52" s="177"/>
      <c r="AO52" s="177"/>
      <c r="AP52" s="177"/>
      <c r="AQ52" s="177"/>
      <c r="AR52" s="177"/>
      <c r="AS52" s="177"/>
      <c r="AT52" s="177"/>
      <c r="AU52" s="249"/>
    </row>
    <row r="53" spans="2:47" ht="16.5" thickBot="1">
      <c r="B53" s="508" t="s">
        <v>56</v>
      </c>
      <c r="C53" s="509"/>
      <c r="D53" s="509"/>
      <c r="E53" s="509"/>
      <c r="F53" s="509"/>
      <c r="G53" s="509"/>
      <c r="H53" s="509"/>
      <c r="I53" s="509"/>
      <c r="J53" s="509"/>
      <c r="K53" s="509"/>
      <c r="L53" s="509"/>
      <c r="M53" s="509"/>
      <c r="N53" s="509"/>
      <c r="O53" s="510"/>
      <c r="P53" s="511">
        <f>SUM(P51:V52)</f>
        <v>0</v>
      </c>
      <c r="Q53" s="511"/>
      <c r="R53" s="511"/>
      <c r="S53" s="511"/>
      <c r="T53" s="511"/>
      <c r="U53" s="511"/>
      <c r="V53" s="512"/>
      <c r="W53" s="505" t="s">
        <v>57</v>
      </c>
      <c r="X53" s="506"/>
      <c r="Y53" s="506"/>
      <c r="Z53" s="506"/>
      <c r="AA53" s="506"/>
      <c r="AB53" s="506"/>
      <c r="AC53" s="506"/>
      <c r="AD53" s="506"/>
      <c r="AE53" s="506"/>
      <c r="AF53" s="506"/>
      <c r="AG53" s="507"/>
      <c r="AH53" s="288">
        <f>SUM(AH51:AL51)</f>
        <v>0</v>
      </c>
      <c r="AI53" s="286"/>
      <c r="AJ53" s="286"/>
      <c r="AK53" s="286"/>
      <c r="AL53" s="289"/>
      <c r="AM53" s="290">
        <f>P53-AH53</f>
        <v>0</v>
      </c>
      <c r="AN53" s="290"/>
      <c r="AO53" s="290"/>
      <c r="AP53" s="290"/>
      <c r="AQ53" s="290"/>
      <c r="AR53" s="290"/>
      <c r="AS53" s="290"/>
      <c r="AT53" s="290"/>
      <c r="AU53" s="291"/>
    </row>
  </sheetData>
  <sheetProtection sheet="1" selectLockedCells="1" selectUnlockedCells="1"/>
  <mergeCells count="257">
    <mergeCell ref="C8:K8"/>
    <mergeCell ref="B7:K7"/>
    <mergeCell ref="B22:K22"/>
    <mergeCell ref="C23:K23"/>
    <mergeCell ref="C15:K15"/>
    <mergeCell ref="C39:K39"/>
    <mergeCell ref="B38:K38"/>
    <mergeCell ref="C31:K31"/>
    <mergeCell ref="B30:K30"/>
    <mergeCell ref="C24:K24"/>
    <mergeCell ref="C25:K25"/>
    <mergeCell ref="C32:K32"/>
    <mergeCell ref="C36:K36"/>
    <mergeCell ref="C13:K13"/>
    <mergeCell ref="C26:K26"/>
    <mergeCell ref="A1:D1"/>
    <mergeCell ref="A2:AU2"/>
    <mergeCell ref="B4:V4"/>
    <mergeCell ref="W4:AD4"/>
    <mergeCell ref="B5:K5"/>
    <mergeCell ref="L5:O5"/>
    <mergeCell ref="P5:V5"/>
    <mergeCell ref="W5:Z5"/>
    <mergeCell ref="AA5:AD5"/>
    <mergeCell ref="AH4:AU5"/>
    <mergeCell ref="A3:AU3"/>
    <mergeCell ref="AE4:AG5"/>
    <mergeCell ref="AA1:AG1"/>
    <mergeCell ref="AH1:AU1"/>
    <mergeCell ref="AM42:AU42"/>
    <mergeCell ref="AA26:AD26"/>
    <mergeCell ref="AH26:AU26"/>
    <mergeCell ref="AA27:AD27"/>
    <mergeCell ref="AH27:AU27"/>
    <mergeCell ref="BA8:BN8"/>
    <mergeCell ref="L9:O9"/>
    <mergeCell ref="P9:S9"/>
    <mergeCell ref="U9:V9"/>
    <mergeCell ref="W9:Z9"/>
    <mergeCell ref="AA9:AD9"/>
    <mergeCell ref="AH9:AL9"/>
    <mergeCell ref="AM9:AU9"/>
    <mergeCell ref="AH8:AU8"/>
    <mergeCell ref="AM18:AU18"/>
    <mergeCell ref="AH16:AL16"/>
    <mergeCell ref="AM16:AU16"/>
    <mergeCell ref="AA10:AD10"/>
    <mergeCell ref="AH10:AL10"/>
    <mergeCell ref="AM10:AU10"/>
    <mergeCell ref="AH15:AU15"/>
    <mergeCell ref="AH13:AL13"/>
    <mergeCell ref="AM13:AU13"/>
    <mergeCell ref="AA13:AD13"/>
    <mergeCell ref="C44:K44"/>
    <mergeCell ref="L44:O44"/>
    <mergeCell ref="C42:K42"/>
    <mergeCell ref="L42:O42"/>
    <mergeCell ref="P42:S42"/>
    <mergeCell ref="U42:V42"/>
    <mergeCell ref="W42:Z42"/>
    <mergeCell ref="AA42:AD42"/>
    <mergeCell ref="AH42:AL42"/>
    <mergeCell ref="B6:K6"/>
    <mergeCell ref="C9:K9"/>
    <mergeCell ref="C16:K16"/>
    <mergeCell ref="L16:O16"/>
    <mergeCell ref="P16:S16"/>
    <mergeCell ref="L17:O17"/>
    <mergeCell ref="B53:O53"/>
    <mergeCell ref="P53:V53"/>
    <mergeCell ref="AM53:AU53"/>
    <mergeCell ref="B50:O50"/>
    <mergeCell ref="P50:V50"/>
    <mergeCell ref="B51:O51"/>
    <mergeCell ref="P51:V51"/>
    <mergeCell ref="B52:O52"/>
    <mergeCell ref="P52:V52"/>
    <mergeCell ref="B46:K46"/>
    <mergeCell ref="L46:O46"/>
    <mergeCell ref="P46:V46"/>
    <mergeCell ref="W46:Z46"/>
    <mergeCell ref="AH46:AU46"/>
    <mergeCell ref="U44:V44"/>
    <mergeCell ref="W44:Z44"/>
    <mergeCell ref="AA44:AD44"/>
    <mergeCell ref="AH44:AL44"/>
    <mergeCell ref="AM19:AU19"/>
    <mergeCell ref="AH17:AL17"/>
    <mergeCell ref="AM17:AU17"/>
    <mergeCell ref="AH18:AL18"/>
    <mergeCell ref="AM50:AU52"/>
    <mergeCell ref="B49:V49"/>
    <mergeCell ref="W49:AL49"/>
    <mergeCell ref="AM49:AU49"/>
    <mergeCell ref="AH41:AL41"/>
    <mergeCell ref="AM41:AU41"/>
    <mergeCell ref="L43:O43"/>
    <mergeCell ref="P43:S43"/>
    <mergeCell ref="U43:V43"/>
    <mergeCell ref="W43:Z43"/>
    <mergeCell ref="AA43:AD43"/>
    <mergeCell ref="AH43:AL43"/>
    <mergeCell ref="AM43:AU43"/>
    <mergeCell ref="A48:AU48"/>
    <mergeCell ref="P44:S44"/>
    <mergeCell ref="C17:K17"/>
    <mergeCell ref="P17:S17"/>
    <mergeCell ref="AM44:AU44"/>
    <mergeCell ref="C41:K41"/>
    <mergeCell ref="C43:K43"/>
    <mergeCell ref="AA17:AD17"/>
    <mergeCell ref="W16:Z16"/>
    <mergeCell ref="AA16:AD16"/>
    <mergeCell ref="AA18:AD18"/>
    <mergeCell ref="AH19:AL19"/>
    <mergeCell ref="W8:Z8"/>
    <mergeCell ref="AH53:AL53"/>
    <mergeCell ref="AH51:AL51"/>
    <mergeCell ref="AH50:AL50"/>
    <mergeCell ref="W15:Z15"/>
    <mergeCell ref="W53:AG53"/>
    <mergeCell ref="W51:AG51"/>
    <mergeCell ref="W50:AG50"/>
    <mergeCell ref="W32:Z32"/>
    <mergeCell ref="AA32:AD32"/>
    <mergeCell ref="AA46:AD46"/>
    <mergeCell ref="AA11:AD11"/>
    <mergeCell ref="AH11:AL11"/>
    <mergeCell ref="W23:Z23"/>
    <mergeCell ref="AA35:AD35"/>
    <mergeCell ref="AH35:AL35"/>
    <mergeCell ref="AH24:AU24"/>
    <mergeCell ref="AA25:AD25"/>
    <mergeCell ref="AH25:AU25"/>
    <mergeCell ref="AM11:AU11"/>
    <mergeCell ref="AA12:AD12"/>
    <mergeCell ref="AH12:AL12"/>
    <mergeCell ref="AM12:AU12"/>
    <mergeCell ref="C10:K10"/>
    <mergeCell ref="L10:O10"/>
    <mergeCell ref="P10:S10"/>
    <mergeCell ref="U10:V10"/>
    <mergeCell ref="W10:Z10"/>
    <mergeCell ref="L11:O11"/>
    <mergeCell ref="P11:S11"/>
    <mergeCell ref="U11:V11"/>
    <mergeCell ref="W11:Z11"/>
    <mergeCell ref="C12:K12"/>
    <mergeCell ref="L12:O12"/>
    <mergeCell ref="P12:S12"/>
    <mergeCell ref="U12:V12"/>
    <mergeCell ref="C11:K11"/>
    <mergeCell ref="W12:Z12"/>
    <mergeCell ref="L13:O13"/>
    <mergeCell ref="P13:S13"/>
    <mergeCell ref="U13:V13"/>
    <mergeCell ref="W13:Z13"/>
    <mergeCell ref="C19:K19"/>
    <mergeCell ref="L19:O19"/>
    <mergeCell ref="P19:S19"/>
    <mergeCell ref="U16:V16"/>
    <mergeCell ref="L24:O24"/>
    <mergeCell ref="P24:S24"/>
    <mergeCell ref="U24:V24"/>
    <mergeCell ref="W24:Z24"/>
    <mergeCell ref="U17:V17"/>
    <mergeCell ref="W17:Z17"/>
    <mergeCell ref="C18:K18"/>
    <mergeCell ref="L18:O18"/>
    <mergeCell ref="P18:S18"/>
    <mergeCell ref="U18:V18"/>
    <mergeCell ref="W18:Z18"/>
    <mergeCell ref="C20:K20"/>
    <mergeCell ref="L20:O20"/>
    <mergeCell ref="P20:S20"/>
    <mergeCell ref="U20:V20"/>
    <mergeCell ref="W20:Z20"/>
    <mergeCell ref="L26:O26"/>
    <mergeCell ref="P26:S26"/>
    <mergeCell ref="U26:V26"/>
    <mergeCell ref="W26:Z26"/>
    <mergeCell ref="L25:O25"/>
    <mergeCell ref="P25:S25"/>
    <mergeCell ref="U25:V25"/>
    <mergeCell ref="W25:Z25"/>
    <mergeCell ref="C35:K35"/>
    <mergeCell ref="L35:O35"/>
    <mergeCell ref="P35:S35"/>
    <mergeCell ref="U35:V35"/>
    <mergeCell ref="W35:Z35"/>
    <mergeCell ref="W31:Z31"/>
    <mergeCell ref="C27:K27"/>
    <mergeCell ref="L27:O27"/>
    <mergeCell ref="P27:S27"/>
    <mergeCell ref="U27:V27"/>
    <mergeCell ref="W27:Z27"/>
    <mergeCell ref="C34:K34"/>
    <mergeCell ref="C28:K28"/>
    <mergeCell ref="C33:K33"/>
    <mergeCell ref="U32:V32"/>
    <mergeCell ref="W41:Z41"/>
    <mergeCell ref="AA41:AD41"/>
    <mergeCell ref="W39:Z39"/>
    <mergeCell ref="AH40:AL40"/>
    <mergeCell ref="P36:S36"/>
    <mergeCell ref="U36:V36"/>
    <mergeCell ref="W36:Z36"/>
    <mergeCell ref="AA36:AD36"/>
    <mergeCell ref="AH36:AL36"/>
    <mergeCell ref="AH39:AU39"/>
    <mergeCell ref="C40:K40"/>
    <mergeCell ref="L41:O41"/>
    <mergeCell ref="P41:S41"/>
    <mergeCell ref="AA19:AD19"/>
    <mergeCell ref="AA20:AD20"/>
    <mergeCell ref="AH20:AL20"/>
    <mergeCell ref="AM20:AU20"/>
    <mergeCell ref="AH30:AU30"/>
    <mergeCell ref="AH31:AL31"/>
    <mergeCell ref="AM31:AU31"/>
    <mergeCell ref="L32:O32"/>
    <mergeCell ref="P32:S32"/>
    <mergeCell ref="L28:O28"/>
    <mergeCell ref="P28:S28"/>
    <mergeCell ref="U28:V28"/>
    <mergeCell ref="W28:Z28"/>
    <mergeCell ref="AA28:AD28"/>
    <mergeCell ref="AH28:AU28"/>
    <mergeCell ref="U19:V19"/>
    <mergeCell ref="W19:Z19"/>
    <mergeCell ref="AH32:AL32"/>
    <mergeCell ref="AM32:AU32"/>
    <mergeCell ref="AA24:AD24"/>
    <mergeCell ref="U41:V41"/>
    <mergeCell ref="AA34:AD34"/>
    <mergeCell ref="AH34:AL34"/>
    <mergeCell ref="AM34:AU34"/>
    <mergeCell ref="AH33:AL33"/>
    <mergeCell ref="AM33:AU33"/>
    <mergeCell ref="AM40:AU40"/>
    <mergeCell ref="L40:O40"/>
    <mergeCell ref="P40:S40"/>
    <mergeCell ref="U40:V40"/>
    <mergeCell ref="W40:Z40"/>
    <mergeCell ref="AA40:AD40"/>
    <mergeCell ref="L36:O36"/>
    <mergeCell ref="L33:O33"/>
    <mergeCell ref="P33:S33"/>
    <mergeCell ref="U33:V33"/>
    <mergeCell ref="W33:Z33"/>
    <mergeCell ref="AA33:AD33"/>
    <mergeCell ref="AM36:AU36"/>
    <mergeCell ref="L34:O34"/>
    <mergeCell ref="P34:S34"/>
    <mergeCell ref="U34:V34"/>
    <mergeCell ref="W34:Z34"/>
    <mergeCell ref="AM35:AU35"/>
  </mergeCells>
  <phoneticPr fontId="3"/>
  <printOptions horizontalCentered="1"/>
  <pageMargins left="0.59055118110236215" right="0.59055118110236215" top="0.59055118110236215" bottom="0.59055118110236215" header="0.39370078740157483" footer="0.27559055118110237"/>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ㅤ</dc:creator>
  <cp:keywords/>
  <dc:description/>
  <cp:lastModifiedBy>masahide.fukumoto</cp:lastModifiedBy>
  <cp:revision/>
  <dcterms:created xsi:type="dcterms:W3CDTF">2020-12-14T04:29:59Z</dcterms:created>
  <dcterms:modified xsi:type="dcterms:W3CDTF">2025-05-20T07:00:16Z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3.1.9.0</vt:lpwstr>
    </vt:vector>
  </property>
  <property fmtid="{DCFEDD21-7773-49B2-8022-6FC58DB5260B}" pid="3" name="LastSavedVersion">
    <vt:lpwstr>3.1.9.0</vt:lpwstr>
  </property>
  <property fmtid="{DCFEDD21-7773-49B2-8022-6FC58DB5260B}" pid="4" name="LastSavedDate">
    <vt:filetime>2022-05-29T15:30:24Z</vt:filetime>
  </property>
</Properties>
</file>